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65"/>
  </bookViews>
  <sheets>
    <sheet name="Ձև 2" sheetId="1" r:id="rId1"/>
    <sheet name="Ձև 8" sheetId="4" r:id="rId2"/>
    <sheet name="Դրամաշնորհ" sheetId="10" r:id="rId3"/>
  </sheets>
  <calcPr calcId="162913"/>
</workbook>
</file>

<file path=xl/calcChain.xml><?xml version="1.0" encoding="utf-8"?>
<calcChain xmlns="http://schemas.openxmlformats.org/spreadsheetml/2006/main">
  <c r="H74" i="1" l="1"/>
  <c r="H72" i="1"/>
  <c r="H71" i="1"/>
  <c r="H64" i="1"/>
  <c r="H63" i="1"/>
  <c r="H53" i="1"/>
  <c r="G974" i="4" l="1"/>
  <c r="G973" i="4"/>
  <c r="G737" i="1" l="1"/>
  <c r="K52" i="1" l="1"/>
  <c r="L52" i="1"/>
  <c r="J52" i="1"/>
  <c r="J70" i="1"/>
  <c r="F52" i="1"/>
  <c r="G52" i="1"/>
  <c r="H52" i="1"/>
  <c r="E52" i="1"/>
  <c r="I54" i="1"/>
  <c r="G446" i="4" l="1"/>
  <c r="I349" i="4"/>
  <c r="G37" i="4"/>
  <c r="G38" i="4"/>
  <c r="G39" i="4"/>
  <c r="G40" i="4"/>
  <c r="I692" i="1" l="1"/>
  <c r="G691" i="1"/>
  <c r="G587" i="4" l="1"/>
  <c r="I587" i="4" s="1"/>
  <c r="E587" i="4"/>
  <c r="G586" i="4"/>
  <c r="I586" i="4" s="1"/>
  <c r="E586" i="4"/>
  <c r="G540" i="4"/>
  <c r="I540" i="4" s="1"/>
  <c r="E540" i="4"/>
  <c r="G539" i="4"/>
  <c r="I539" i="4" s="1"/>
  <c r="E539" i="4"/>
  <c r="E974" i="4" l="1"/>
  <c r="E973" i="4"/>
  <c r="G927" i="4"/>
  <c r="I927" i="4" s="1"/>
  <c r="G878" i="4"/>
  <c r="I878" i="4" s="1"/>
  <c r="E878" i="4"/>
  <c r="G879" i="4"/>
  <c r="E879" i="4"/>
  <c r="G877" i="4"/>
  <c r="E877" i="4"/>
  <c r="G738" i="4"/>
  <c r="E738" i="4"/>
  <c r="G734" i="4"/>
  <c r="E734" i="4"/>
  <c r="G493" i="4" l="1"/>
  <c r="E493" i="4"/>
  <c r="G397" i="4"/>
  <c r="E397" i="4"/>
  <c r="G348" i="4"/>
  <c r="E348" i="4"/>
  <c r="G296" i="4"/>
  <c r="E296" i="4"/>
  <c r="G237" i="4"/>
  <c r="E237" i="4"/>
  <c r="G43" i="4"/>
  <c r="H202" i="10" l="1"/>
  <c r="K200" i="10"/>
  <c r="K203" i="10" s="1"/>
  <c r="J200" i="10"/>
  <c r="J203" i="10" s="1"/>
  <c r="I200" i="10"/>
  <c r="I203" i="10" s="1"/>
  <c r="G200" i="10"/>
  <c r="G203" i="10" s="1"/>
  <c r="F200" i="10"/>
  <c r="F203" i="10" s="1"/>
  <c r="E200" i="10"/>
  <c r="E203" i="10" s="1"/>
  <c r="D200" i="10"/>
  <c r="H200" i="10" l="1"/>
  <c r="D203" i="10"/>
  <c r="H203" i="10" s="1"/>
  <c r="F551" i="1"/>
  <c r="F557" i="1" s="1"/>
  <c r="G551" i="1"/>
  <c r="H551" i="1"/>
  <c r="H557" i="1" s="1"/>
  <c r="E551" i="1"/>
  <c r="E557" i="1" s="1"/>
  <c r="I554" i="1"/>
  <c r="I553" i="1"/>
  <c r="L551" i="1"/>
  <c r="L557" i="1" s="1"/>
  <c r="K551" i="1"/>
  <c r="K557" i="1" s="1"/>
  <c r="J551" i="1"/>
  <c r="J557" i="1" s="1"/>
  <c r="G557" i="1"/>
  <c r="I506" i="1"/>
  <c r="L504" i="1"/>
  <c r="L510" i="1" s="1"/>
  <c r="K504" i="1"/>
  <c r="K510" i="1" s="1"/>
  <c r="J504" i="1"/>
  <c r="J510" i="1" s="1"/>
  <c r="I504" i="1"/>
  <c r="I510" i="1" s="1"/>
  <c r="H504" i="1"/>
  <c r="H510" i="1" s="1"/>
  <c r="G504" i="1"/>
  <c r="G510" i="1" s="1"/>
  <c r="F504" i="1"/>
  <c r="F510" i="1" s="1"/>
  <c r="E504" i="1"/>
  <c r="E510" i="1" s="1"/>
  <c r="I551" i="1" l="1"/>
  <c r="I557" i="1" s="1"/>
  <c r="J785" i="1"/>
  <c r="K785" i="1"/>
  <c r="I738" i="4" l="1"/>
  <c r="I318" i="1"/>
  <c r="K70" i="1" l="1"/>
  <c r="L70" i="1"/>
  <c r="I973" i="4" l="1"/>
  <c r="G687" i="4"/>
  <c r="G492" i="4"/>
  <c r="G347" i="4"/>
  <c r="G346" i="4"/>
  <c r="G343" i="4"/>
  <c r="G342" i="4"/>
  <c r="G289" i="4"/>
  <c r="G288" i="4"/>
  <c r="G287" i="4"/>
  <c r="G283" i="4"/>
  <c r="G345" i="4" l="1"/>
  <c r="G236" i="4" l="1"/>
  <c r="I236" i="4" s="1"/>
  <c r="I68" i="1" l="1"/>
  <c r="K365" i="1" l="1"/>
  <c r="L365" i="1"/>
  <c r="J365" i="1"/>
  <c r="E365" i="1"/>
  <c r="I365" i="1" s="1"/>
  <c r="K411" i="1"/>
  <c r="L411" i="1"/>
  <c r="J411" i="1"/>
  <c r="E411" i="1"/>
  <c r="I634" i="4" l="1"/>
  <c r="G633" i="4"/>
  <c r="I633" i="4" s="1"/>
  <c r="E633" i="4"/>
  <c r="G686" i="4"/>
  <c r="I686" i="4" s="1"/>
  <c r="E686" i="4"/>
  <c r="G685" i="4"/>
  <c r="I685" i="4" s="1"/>
  <c r="E685" i="4"/>
  <c r="G684" i="4"/>
  <c r="I684" i="4" s="1"/>
  <c r="E684" i="4"/>
  <c r="G683" i="4"/>
  <c r="I683" i="4" s="1"/>
  <c r="E683" i="4"/>
  <c r="I493" i="4"/>
  <c r="I492" i="4"/>
  <c r="E492" i="4"/>
  <c r="E446" i="4"/>
  <c r="G445" i="4"/>
  <c r="E445" i="4"/>
  <c r="I347" i="4"/>
  <c r="I348" i="4"/>
  <c r="E347" i="4"/>
  <c r="I346" i="4"/>
  <c r="E346" i="4"/>
  <c r="G293" i="4" l="1"/>
  <c r="I293" i="4" s="1"/>
  <c r="E293" i="4"/>
  <c r="G292" i="4"/>
  <c r="I292" i="4" s="1"/>
  <c r="E292" i="4"/>
  <c r="G291" i="4"/>
  <c r="I291" i="4" s="1"/>
  <c r="E291" i="4"/>
  <c r="G290" i="4"/>
  <c r="I290" i="4" s="1"/>
  <c r="E290" i="4"/>
  <c r="E289" i="4"/>
  <c r="I288" i="4"/>
  <c r="E288" i="4"/>
  <c r="I287" i="4"/>
  <c r="E287" i="4"/>
  <c r="G286" i="4"/>
  <c r="E286" i="4"/>
  <c r="E294" i="4"/>
  <c r="G294" i="4"/>
  <c r="I294" i="4" s="1"/>
  <c r="G285" i="4"/>
  <c r="I285" i="4" s="1"/>
  <c r="E285" i="4"/>
  <c r="G284" i="4"/>
  <c r="I284" i="4" s="1"/>
  <c r="E284" i="4"/>
  <c r="I283" i="4"/>
  <c r="E283" i="4"/>
  <c r="E236" i="4"/>
  <c r="G188" i="4"/>
  <c r="E188" i="4"/>
  <c r="E91" i="4"/>
  <c r="I412" i="1" l="1"/>
  <c r="L410" i="1"/>
  <c r="L413" i="1" s="1"/>
  <c r="K410" i="1"/>
  <c r="K413" i="1" s="1"/>
  <c r="J410" i="1"/>
  <c r="J413" i="1" s="1"/>
  <c r="H410" i="1"/>
  <c r="H413" i="1" s="1"/>
  <c r="H411" i="1" s="1"/>
  <c r="I411" i="1" s="1"/>
  <c r="G410" i="1"/>
  <c r="G413" i="1" s="1"/>
  <c r="F410" i="1"/>
  <c r="F413" i="1" s="1"/>
  <c r="E410" i="1"/>
  <c r="E413" i="1" s="1"/>
  <c r="I410" i="1" l="1"/>
  <c r="I413" i="1" s="1"/>
  <c r="K32" i="10" l="1"/>
  <c r="I32" i="10"/>
  <c r="I36" i="10" s="1"/>
  <c r="J32" i="10"/>
  <c r="K782" i="1" l="1"/>
  <c r="L782" i="1"/>
  <c r="J782" i="1"/>
  <c r="I782" i="1"/>
  <c r="L785" i="1"/>
  <c r="K781" i="1" l="1"/>
  <c r="K788" i="1"/>
  <c r="L788" i="1"/>
  <c r="J788" i="1"/>
  <c r="J781" i="1"/>
  <c r="L781" i="1"/>
  <c r="H80" i="1" l="1"/>
  <c r="I738" i="1" l="1"/>
  <c r="I877" i="4" l="1"/>
  <c r="H82" i="1" l="1"/>
  <c r="J225" i="1" l="1"/>
  <c r="I687" i="4" l="1"/>
  <c r="G444" i="4"/>
  <c r="G443" i="4"/>
  <c r="G344" i="4"/>
  <c r="G295" i="4"/>
  <c r="I295" i="4" s="1"/>
  <c r="G93" i="4"/>
  <c r="K737" i="1" l="1"/>
  <c r="L737" i="1"/>
  <c r="J737" i="1"/>
  <c r="I189" i="4" l="1"/>
  <c r="K182" i="1"/>
  <c r="L182" i="1"/>
  <c r="K75" i="1"/>
  <c r="L75" i="1"/>
  <c r="M75" i="1"/>
  <c r="G35" i="1"/>
  <c r="K80" i="1"/>
  <c r="L80" i="1"/>
  <c r="J80" i="1"/>
  <c r="K56" i="1"/>
  <c r="L56" i="1"/>
  <c r="J56" i="1"/>
  <c r="J75" i="1"/>
  <c r="I80" i="1" l="1"/>
  <c r="F35" i="1"/>
  <c r="I132" i="1"/>
  <c r="I130" i="1" s="1"/>
  <c r="G130" i="1"/>
  <c r="H130" i="1"/>
  <c r="H271" i="1" l="1"/>
  <c r="H274" i="1" s="1"/>
  <c r="H136" i="1"/>
  <c r="H35" i="1"/>
  <c r="H829" i="1" l="1"/>
  <c r="D32" i="10" l="1"/>
  <c r="D36" i="10" s="1"/>
  <c r="E32" i="10"/>
  <c r="E36" i="10" s="1"/>
  <c r="F32" i="10"/>
  <c r="F36" i="10" s="1"/>
  <c r="G32" i="10"/>
  <c r="G36" i="10" s="1"/>
  <c r="J36" i="10"/>
  <c r="K36" i="10"/>
  <c r="H34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D119" i="10" s="1"/>
  <c r="E116" i="10"/>
  <c r="F116" i="10"/>
  <c r="F119" i="10" s="1"/>
  <c r="G116" i="10"/>
  <c r="G119" i="10" s="1"/>
  <c r="I116" i="10"/>
  <c r="I119" i="10" s="1"/>
  <c r="J116" i="10"/>
  <c r="J119" i="10" s="1"/>
  <c r="K116" i="10"/>
  <c r="K119" i="10" s="1"/>
  <c r="H118" i="10"/>
  <c r="E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6" i="10"/>
  <c r="H161" i="10"/>
  <c r="H32" i="10"/>
  <c r="H158" i="10"/>
  <c r="I445" i="4" l="1"/>
  <c r="F456" i="1"/>
  <c r="G456" i="1"/>
  <c r="H456" i="1"/>
  <c r="I460" i="1"/>
  <c r="E456" i="1"/>
  <c r="I59" i="1" l="1"/>
  <c r="H833" i="1" l="1"/>
  <c r="L830" i="1"/>
  <c r="L829" i="1" s="1"/>
  <c r="L833" i="1" s="1"/>
  <c r="K830" i="1"/>
  <c r="J830" i="1"/>
  <c r="J829" i="1" s="1"/>
  <c r="J833" i="1" s="1"/>
  <c r="I830" i="1"/>
  <c r="G829" i="1"/>
  <c r="G833" i="1" s="1"/>
  <c r="E829" i="1"/>
  <c r="E833" i="1" s="1"/>
  <c r="I787" i="1"/>
  <c r="I785" i="1" s="1"/>
  <c r="I786" i="1"/>
  <c r="I784" i="1" s="1"/>
  <c r="H781" i="1"/>
  <c r="H788" i="1" s="1"/>
  <c r="F781" i="1"/>
  <c r="E781" i="1"/>
  <c r="I737" i="1"/>
  <c r="G781" i="1" l="1"/>
  <c r="G788" i="1" s="1"/>
  <c r="K829" i="1"/>
  <c r="I833" i="1"/>
  <c r="E788" i="1"/>
  <c r="I829" i="1"/>
  <c r="I781" i="1" l="1"/>
  <c r="I788" i="1"/>
  <c r="K833" i="1"/>
  <c r="F319" i="1"/>
  <c r="G319" i="1"/>
  <c r="H319" i="1"/>
  <c r="F317" i="1"/>
  <c r="G317" i="1"/>
  <c r="H317" i="1"/>
  <c r="H316" i="1" l="1"/>
  <c r="G316" i="1"/>
  <c r="K180" i="1" l="1"/>
  <c r="L180" i="1"/>
  <c r="L179" i="1" s="1"/>
  <c r="J182" i="1"/>
  <c r="J180" i="1"/>
  <c r="F182" i="1"/>
  <c r="G182" i="1"/>
  <c r="H182" i="1"/>
  <c r="F180" i="1"/>
  <c r="G180" i="1"/>
  <c r="H180" i="1"/>
  <c r="K179" i="1" l="1"/>
  <c r="J179" i="1"/>
  <c r="J184" i="1" s="1"/>
  <c r="G179" i="1"/>
  <c r="F179" i="1"/>
  <c r="H179" i="1"/>
  <c r="I181" i="1"/>
  <c r="E182" i="1"/>
  <c r="I182" i="1" s="1"/>
  <c r="E180" i="1"/>
  <c r="I180" i="1" s="1"/>
  <c r="E179" i="1" l="1"/>
  <c r="F56" i="1"/>
  <c r="G56" i="1"/>
  <c r="H56" i="1"/>
  <c r="I57" i="1"/>
  <c r="G736" i="1" l="1"/>
  <c r="G739" i="1" s="1"/>
  <c r="E687" i="4" l="1"/>
  <c r="I188" i="4"/>
  <c r="G187" i="4"/>
  <c r="I187" i="4" s="1"/>
  <c r="G186" i="4"/>
  <c r="E187" i="4"/>
  <c r="E186" i="4"/>
  <c r="E93" i="4"/>
  <c r="E56" i="1" l="1"/>
  <c r="I83" i="1" l="1"/>
  <c r="L82" i="1"/>
  <c r="K82" i="1"/>
  <c r="J82" i="1"/>
  <c r="G82" i="1"/>
  <c r="F82" i="1"/>
  <c r="E82" i="1"/>
  <c r="I75" i="1"/>
  <c r="I74" i="1"/>
  <c r="I73" i="1"/>
  <c r="I72" i="1"/>
  <c r="H70" i="1"/>
  <c r="I71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E35" i="1"/>
  <c r="E34" i="1" l="1"/>
  <c r="E87" i="1" s="1"/>
  <c r="F34" i="1"/>
  <c r="F87" i="1" s="1"/>
  <c r="L34" i="1"/>
  <c r="L87" i="1" s="1"/>
  <c r="G34" i="1"/>
  <c r="G87" i="1" s="1"/>
  <c r="J34" i="1"/>
  <c r="J87" i="1" s="1"/>
  <c r="K34" i="1"/>
  <c r="K87" i="1" s="1"/>
  <c r="I82" i="1"/>
  <c r="I67" i="1"/>
  <c r="I56" i="1"/>
  <c r="I52" i="1"/>
  <c r="I35" i="1"/>
  <c r="I70" i="1"/>
  <c r="I53" i="1"/>
  <c r="H44" i="1"/>
  <c r="H34" i="1" l="1"/>
  <c r="H87" i="1" s="1"/>
  <c r="I87" i="1" s="1"/>
  <c r="I44" i="1"/>
  <c r="I34" i="1" l="1"/>
  <c r="I183" i="1"/>
  <c r="L184" i="1"/>
  <c r="K184" i="1"/>
  <c r="H184" i="1"/>
  <c r="G184" i="1"/>
  <c r="F130" i="1"/>
  <c r="F136" i="1" s="1"/>
  <c r="G136" i="1"/>
  <c r="I179" i="1" l="1"/>
  <c r="E184" i="1"/>
  <c r="I227" i="1"/>
  <c r="L225" i="1"/>
  <c r="L228" i="1" s="1"/>
  <c r="K225" i="1"/>
  <c r="J228" i="1"/>
  <c r="H225" i="1"/>
  <c r="H228" i="1" s="1"/>
  <c r="G225" i="1"/>
  <c r="G228" i="1" s="1"/>
  <c r="F225" i="1"/>
  <c r="E225" i="1"/>
  <c r="E228" i="1" s="1"/>
  <c r="K228" i="1" l="1"/>
  <c r="I184" i="1"/>
  <c r="I228" i="1"/>
  <c r="I225" i="1"/>
  <c r="G41" i="4"/>
  <c r="F364" i="1" l="1"/>
  <c r="F367" i="1" s="1"/>
  <c r="G364" i="1"/>
  <c r="G367" i="1" s="1"/>
  <c r="H364" i="1"/>
  <c r="H367" i="1" s="1"/>
  <c r="F599" i="1" l="1"/>
  <c r="F604" i="1" s="1"/>
  <c r="G599" i="1"/>
  <c r="G604" i="1" s="1"/>
  <c r="H599" i="1"/>
  <c r="H604" i="1" s="1"/>
  <c r="I320" i="1"/>
  <c r="I321" i="1"/>
  <c r="G736" i="4" l="1"/>
  <c r="I736" i="4" s="1"/>
  <c r="I974" i="4" l="1"/>
  <c r="I879" i="4"/>
  <c r="E736" i="4" l="1"/>
  <c r="I140" i="4" l="1"/>
  <c r="G91" i="4"/>
  <c r="I91" i="4" s="1"/>
  <c r="I186" i="4"/>
  <c r="I784" i="4" l="1"/>
  <c r="I444" i="4" l="1"/>
  <c r="I443" i="4"/>
  <c r="G396" i="4"/>
  <c r="I396" i="4" s="1"/>
  <c r="G395" i="4"/>
  <c r="I395" i="4" s="1"/>
  <c r="I343" i="4"/>
  <c r="I344" i="4"/>
  <c r="I345" i="4"/>
  <c r="I342" i="4"/>
  <c r="K692" i="1"/>
  <c r="L692" i="1"/>
  <c r="J692" i="1"/>
  <c r="F646" i="1" l="1"/>
  <c r="F649" i="1" s="1"/>
  <c r="G646" i="1"/>
  <c r="G649" i="1" s="1"/>
  <c r="J317" i="1"/>
  <c r="L317" i="1"/>
  <c r="K317" i="1"/>
  <c r="H322" i="1"/>
  <c r="G271" i="1"/>
  <c r="G274" i="1" s="1"/>
  <c r="I830" i="4" l="1"/>
  <c r="L736" i="1" l="1"/>
  <c r="L739" i="1" s="1"/>
  <c r="K736" i="1"/>
  <c r="J736" i="1"/>
  <c r="J739" i="1" s="1"/>
  <c r="H736" i="1"/>
  <c r="H739" i="1" s="1"/>
  <c r="F736" i="1"/>
  <c r="F739" i="1" s="1"/>
  <c r="E736" i="1"/>
  <c r="E739" i="1" s="1"/>
  <c r="K739" i="1" l="1"/>
  <c r="I739" i="1"/>
  <c r="I736" i="1"/>
  <c r="I237" i="4" l="1"/>
  <c r="I397" i="4" l="1"/>
  <c r="E396" i="4"/>
  <c r="E395" i="4"/>
  <c r="K691" i="1" l="1"/>
  <c r="L691" i="1"/>
  <c r="L694" i="1" s="1"/>
  <c r="J691" i="1"/>
  <c r="J694" i="1" s="1"/>
  <c r="G694" i="1"/>
  <c r="H691" i="1"/>
  <c r="H694" i="1" s="1"/>
  <c r="E691" i="1"/>
  <c r="K694" i="1" l="1"/>
  <c r="I691" i="1"/>
  <c r="E694" i="1"/>
  <c r="I694" i="1" s="1"/>
  <c r="K599" i="1" l="1"/>
  <c r="L599" i="1"/>
  <c r="J599" i="1"/>
  <c r="E599" i="1"/>
  <c r="K271" i="1"/>
  <c r="L271" i="1"/>
  <c r="J271" i="1"/>
  <c r="E271" i="1"/>
  <c r="G322" i="1" l="1"/>
  <c r="G737" i="4"/>
  <c r="I737" i="4" s="1"/>
  <c r="E737" i="4"/>
  <c r="G735" i="4"/>
  <c r="I735" i="4" s="1"/>
  <c r="E735" i="4"/>
  <c r="I734" i="4"/>
  <c r="G733" i="4"/>
  <c r="I733" i="4" s="1"/>
  <c r="E733" i="4"/>
  <c r="G681" i="4" l="1"/>
  <c r="I681" i="4" s="1"/>
  <c r="E681" i="4"/>
  <c r="G680" i="4"/>
  <c r="I680" i="4" s="1"/>
  <c r="E680" i="4"/>
  <c r="G679" i="4"/>
  <c r="I679" i="4" s="1"/>
  <c r="E679" i="4"/>
  <c r="G682" i="4"/>
  <c r="I682" i="4" s="1"/>
  <c r="E682" i="4"/>
  <c r="E444" i="4"/>
  <c r="I446" i="4"/>
  <c r="E443" i="4"/>
  <c r="E345" i="4"/>
  <c r="E343" i="4"/>
  <c r="E342" i="4"/>
  <c r="E344" i="4"/>
  <c r="E295" i="4"/>
  <c r="I296" i="4"/>
  <c r="I93" i="4"/>
  <c r="G90" i="4"/>
  <c r="I90" i="4" s="1"/>
  <c r="G92" i="4"/>
  <c r="I92" i="4" s="1"/>
  <c r="G89" i="4"/>
  <c r="I89" i="4" s="1"/>
  <c r="E90" i="4"/>
  <c r="E92" i="4"/>
  <c r="E89" i="4"/>
  <c r="I43" i="4"/>
  <c r="I38" i="4"/>
  <c r="I41" i="4"/>
  <c r="G42" i="4"/>
  <c r="I42" i="4" s="1"/>
  <c r="E39" i="4"/>
  <c r="E40" i="4"/>
  <c r="E41" i="4"/>
  <c r="E42" i="4"/>
  <c r="E38" i="4"/>
  <c r="I37" i="4" l="1"/>
  <c r="K649" i="1"/>
  <c r="L649" i="1"/>
  <c r="K646" i="1"/>
  <c r="L646" i="1"/>
  <c r="J649" i="1"/>
  <c r="J646" i="1"/>
  <c r="I648" i="1"/>
  <c r="E646" i="1"/>
  <c r="E649" i="1" s="1"/>
  <c r="I649" i="1" s="1"/>
  <c r="I646" i="1" l="1"/>
  <c r="K604" i="1"/>
  <c r="L604" i="1"/>
  <c r="J604" i="1"/>
  <c r="E604" i="1"/>
  <c r="I602" i="1"/>
  <c r="G462" i="1"/>
  <c r="J456" i="1"/>
  <c r="J462" i="1" s="1"/>
  <c r="K456" i="1"/>
  <c r="L456" i="1"/>
  <c r="L462" i="1" s="1"/>
  <c r="H462" i="1"/>
  <c r="I456" i="1"/>
  <c r="K364" i="1"/>
  <c r="L364" i="1"/>
  <c r="L367" i="1" s="1"/>
  <c r="J364" i="1"/>
  <c r="J367" i="1" s="1"/>
  <c r="E364" i="1"/>
  <c r="E367" i="1" s="1"/>
  <c r="I366" i="1"/>
  <c r="K319" i="1"/>
  <c r="L319" i="1"/>
  <c r="J319" i="1"/>
  <c r="E317" i="1"/>
  <c r="I317" i="1" s="1"/>
  <c r="E319" i="1"/>
  <c r="I319" i="1" s="1"/>
  <c r="L274" i="1"/>
  <c r="J274" i="1"/>
  <c r="K274" i="1"/>
  <c r="I271" i="1"/>
  <c r="I273" i="1"/>
  <c r="I274" i="1" l="1"/>
  <c r="K367" i="1"/>
  <c r="K462" i="1"/>
  <c r="J316" i="1"/>
  <c r="J322" i="1" s="1"/>
  <c r="K316" i="1"/>
  <c r="L316" i="1"/>
  <c r="L322" i="1" s="1"/>
  <c r="E316" i="1"/>
  <c r="E322" i="1" s="1"/>
  <c r="E462" i="1"/>
  <c r="I462" i="1" s="1"/>
  <c r="I599" i="1"/>
  <c r="E274" i="1"/>
  <c r="I364" i="1"/>
  <c r="I367" i="1" s="1"/>
  <c r="I604" i="1" l="1"/>
  <c r="K322" i="1"/>
  <c r="I316" i="1"/>
  <c r="J130" i="1"/>
  <c r="J136" i="1" s="1"/>
  <c r="K130" i="1"/>
  <c r="K136" i="1" s="1"/>
  <c r="L130" i="1"/>
  <c r="L136" i="1" s="1"/>
  <c r="E130" i="1"/>
  <c r="E136" i="1" s="1"/>
  <c r="I136" i="1"/>
  <c r="I322" i="1" l="1"/>
  <c r="E37" i="4" l="1"/>
</calcChain>
</file>

<file path=xl/sharedStrings.xml><?xml version="1.0" encoding="utf-8"?>
<sst xmlns="http://schemas.openxmlformats.org/spreadsheetml/2006/main" count="3643" uniqueCount="338">
  <si>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</si>
  <si>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</si>
  <si>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</si>
  <si>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</si>
  <si>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</si>
  <si>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</si>
  <si>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</si>
  <si>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</si>
  <si>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</si>
  <si>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</si>
  <si>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</si>
  <si>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</si>
  <si>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</si>
  <si>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</si>
  <si>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</si>
  <si>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</si>
  <si>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</si>
  <si>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</si>
  <si>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</si>
  <si>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</si>
  <si>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</si>
  <si>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</si>
  <si>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</si>
  <si>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</si>
  <si>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</si>
  <si>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</si>
  <si>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</si>
  <si>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</si>
  <si>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</si>
  <si>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</si>
  <si>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</si>
  <si>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</si>
  <si>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</si>
  <si>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</si>
  <si>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</si>
  <si>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</si>
  <si>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</si>
  <si>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</si>
  <si>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</si>
  <si>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</si>
  <si>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</si>
  <si>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</si>
  <si>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</si>
  <si>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</si>
  <si>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</si>
  <si>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</si>
  <si>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</si>
  <si>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</si>
  <si>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</si>
  <si>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</si>
  <si>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</si>
  <si>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</si>
  <si>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</si>
  <si>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</si>
  <si>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</si>
  <si>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</si>
  <si>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</si>
  <si>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</si>
  <si>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</si>
  <si>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</si>
  <si>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</si>
  <si>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</si>
  <si>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</si>
  <si>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</si>
  <si>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</si>
  <si>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</si>
  <si>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</si>
  <si>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</si>
  <si>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</si>
  <si>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</si>
  <si>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</si>
  <si>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</si>
  <si>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</si>
  <si>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</si>
  <si>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</si>
  <si>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</si>
  <si>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</si>
  <si>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</si>
  <si>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</si>
  <si>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</si>
  <si>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</si>
  <si>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</si>
  <si>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</si>
  <si>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</si>
  <si>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</si>
  <si>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</si>
  <si>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</si>
  <si>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</si>
  <si>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</si>
  <si>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</si>
  <si>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</si>
  <si>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</si>
  <si>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</si>
  <si>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</si>
  <si>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</si>
  <si>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</si>
  <si>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</si>
  <si>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</si>
  <si>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</si>
  <si>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</si>
  <si>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</si>
  <si>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</si>
  <si>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</si>
  <si>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</si>
  <si>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</si>
  <si>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</si>
  <si>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</si>
  <si>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</si>
  <si>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</si>
  <si>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</si>
  <si>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</si>
  <si>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</si>
  <si>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</si>
  <si>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</si>
  <si>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</si>
  <si>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</si>
  <si>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</si>
  <si>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</si>
  <si>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</si>
  <si>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</si>
  <si>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</si>
  <si>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</si>
  <si>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</si>
  <si>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</si>
  <si>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</si>
  <si>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</si>
  <si>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</si>
  <si>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</si>
  <si>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</si>
  <si>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</si>
  <si>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</si>
  <si>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</si>
  <si>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</si>
  <si>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</si>
  <si>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</si>
  <si>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</si>
  <si>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</si>
  <si>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</si>
  <si>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</si>
  <si>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</si>
  <si>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</si>
  <si>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</si>
  <si>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</si>
  <si>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</si>
  <si>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</si>
  <si>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</si>
  <si>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</si>
  <si>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</si>
  <si>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</si>
  <si>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</si>
  <si>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</si>
  <si>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</si>
  <si>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</si>
  <si>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</si>
  <si>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</si>
  <si>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</si>
  <si>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</si>
  <si>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04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</si>
  <si>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</si>
  <si>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</si>
  <si>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</si>
  <si>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</si>
  <si>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</si>
  <si>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</si>
  <si>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</si>
  <si>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</si>
  <si>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</si>
  <si>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</si>
  <si>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</si>
  <si>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</si>
  <si>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</si>
  <si>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</si>
  <si>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</si>
  <si>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</si>
  <si>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</si>
  <si>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</si>
  <si>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</si>
  <si>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</si>
  <si>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</si>
  <si>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</si>
  <si>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</si>
  <si>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</si>
  <si>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</si>
  <si>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>Ընդամենը ծախսեր</t>
  </si>
  <si>
    <t xml:space="preserve">Ընդամենը ծախսեր 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</si>
  <si>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</si>
  <si>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</si>
  <si>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</si>
  <si>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</si>
  <si>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</si>
  <si>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</si>
  <si>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</si>
  <si>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</si>
  <si>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</si>
  <si>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</si>
  <si>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</si>
  <si>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Մուրհակների սպասարկում</t>
  </si>
  <si>
    <t>Արտասահմանյան պաշտոնական գործուղում</t>
  </si>
  <si>
    <t>Մասնագիտացված միավոր</t>
  </si>
  <si>
    <t>Արտասահմանյան պաշտոնական գործուղումներ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</si>
  <si>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</si>
  <si>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</si>
  <si>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</si>
  <si>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</si>
  <si>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</si>
  <si>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</si>
  <si>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</si>
  <si>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</si>
  <si>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</si>
  <si>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</si>
  <si>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</si>
  <si>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</si>
  <si>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</si>
  <si>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</si>
  <si>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</si>
  <si>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</si>
  <si>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</si>
  <si>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</si>
  <si>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</si>
  <si>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</si>
  <si>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</si>
  <si>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</si>
  <si>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</si>
  <si>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</si>
  <si>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</si>
  <si>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</si>
  <si>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</si>
  <si>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</si>
  <si>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</si>
  <si>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</si>
  <si>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</si>
  <si>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</si>
  <si>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</si>
  <si>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</si>
  <si>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</si>
  <si>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</si>
  <si>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</si>
  <si>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</si>
  <si>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</si>
  <si>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</si>
  <si>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</si>
  <si>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</si>
  <si>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</si>
  <si>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</si>
  <si>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</si>
  <si>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</si>
  <si>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Armeps.am և Armeps.am/ppcm գնումների համակարգերի սպասարկում </t>
  </si>
  <si>
    <t>Միջոցառումն իրականացնողի անվանումը</t>
  </si>
  <si>
    <t xml:space="preserve">«Standard Poors» վարկանիշային գործակալության կողմից վարկանիշերի վերանայումների նվազագույն քանակ, անգամ </t>
  </si>
  <si>
    <t>06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</si>
  <si>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</si>
  <si>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</si>
  <si>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Խորհրդակցական ծառայությունների ձեռքբերման պայմանագիր (քանակ)</t>
  </si>
  <si>
    <t xml:space="preserve"> -Արտաքին տոկոսավճարներ</t>
  </si>
  <si>
    <t> -Ներքին տոկոսավճարներ</t>
  </si>
  <si>
    <t>Վարկային և դրամաշնորհային միջոցներից մուտքեր</t>
  </si>
  <si>
    <t xml:space="preserve"> Դատական ակտերի հիման վրա ՀՀ պետական բյուջեից բռնագանձման ենթակա գումարների վճարում</t>
  </si>
  <si>
    <t xml:space="preserve"> Ծրագրային բյուջետավորում վերապատրաստվող խմբերի միջին թվաքանակ, մարդ </t>
  </si>
  <si>
    <t xml:space="preserve"> Ծրագրային բյուջետավորման վերապատրաստման դասընթացների թվաքանակ, հատ </t>
  </si>
  <si>
    <t>Վերապատրաստվող քաղաքացիական ծառայողների թվաքանակ, մարդ</t>
  </si>
  <si>
    <t>ԲԳԿ-ի գծով հաստատված բյուջեի նկատմամբ կատարողական տոկոս</t>
  </si>
  <si>
    <t>ԲԳԿ-ի գծով ՀՄԱ (հրատապ մեկ անձ) ընթացակարգով իրականացվող գնումների գումարը</t>
  </si>
  <si>
    <t xml:space="preserve"> Fitch և Moodys վարկանշային ընկերություններ, «Standard Poors» վարկանիշային գործակալություն</t>
  </si>
  <si>
    <t>Դատական ակտերի հիման վրա ՀՀ պետական բյուջեից բռնագանձման ենթակա գումարների վճարում</t>
  </si>
  <si>
    <t>Մշակված չէ</t>
  </si>
  <si>
    <t>Կարեն Սարգսյան</t>
  </si>
  <si>
    <t>Փաստացի վճարվել է այնքան գումար, որքան տվյալ ժամանակահատվածում ներկայացվել է ՀՀ պետական բյուջեից բռնագանձման պահանջով դատական ակտ:</t>
  </si>
  <si>
    <t>Թողարկված մուրհակները մուրհակատերերի կողմից չեն ներկայացվել վճարման:</t>
  </si>
  <si>
    <t xml:space="preserve">Արտարժութային պետական պարտատոմսերի թողարկմանն առնչվող ծախսեր </t>
  </si>
  <si>
    <t xml:space="preserve">Պարտքի կառավարմանն առնչվող տեղեկատվական համակարգերի և ծրագրերի սպասարկում </t>
  </si>
  <si>
    <t xml:space="preserve">Արտարժութային պետական պարտատոմսերի թողարկմանն առնվող ծախսեր </t>
  </si>
  <si>
    <t xml:space="preserve"> Գործարար համաժողովի կազմակերպում </t>
  </si>
  <si>
    <t xml:space="preserve"> Պետական բյուջետային ծրագրերի գնահատում</t>
  </si>
  <si>
    <t>ՌԴ -ի կառավարության աջակցությամբ իրականացվող ԵՏՄ-ի անդամակցության շրջանակներում ՀՀ -ին տեխնիկական և ֆինանսական աջակցություն ցուցաբերելու դրամաշնորհային ծրագիր</t>
  </si>
  <si>
    <t>Անիմացիոն տեսահոլովակ, հատ</t>
  </si>
  <si>
    <t xml:space="preserve"> Հեռուստահաղորդումներ, հատ </t>
  </si>
  <si>
    <t>Անիմացիոն տեսահոլովակի միջին տևողություն, րոպե</t>
  </si>
  <si>
    <t>1.5-2</t>
  </si>
  <si>
    <t>3-4</t>
  </si>
  <si>
    <t>Գանձապետական պահառու համակարգում նոր բացված դեպո հաշիվների քանակը (նվազագույնը), հատ</t>
  </si>
  <si>
    <t xml:space="preserve"> Շրջանառության մեջ գտնվող պետական գանձապետական պարտատոմսերի ծավալի ավելացումը նախորդ տարվա վերջի ցուցանիշի նկատմամբ (նվազագույնը), տոկոս </t>
  </si>
  <si>
    <t>Նկարագրությունը՝</t>
  </si>
  <si>
    <t xml:space="preserve"> Գլխավոր տեղաբաշխող(ներ)ը և իրավախորհրդատուն հայտնի կլինեն մրցույթի արդյունքներով, վարկանշումը կիրականցվի Մուդիս և Ֆիտչ վարկանշային գործակալությունների կողմից, ցուցակումը կիրականացվի Իռլանդական ֆոնդային բորսային կողմից </t>
  </si>
  <si>
    <t>Մարման ենթակա մուրհակների թվաքանակ</t>
  </si>
  <si>
    <t>Պետական գնումների սահմանված կարգով մրցույթում հաղթող ճանաչված կազմակերպություն</t>
  </si>
  <si>
    <t>70/30</t>
  </si>
  <si>
    <t>45/55</t>
  </si>
  <si>
    <t>Ակտիվն օգտագործող կազմակերպության անվանումը</t>
  </si>
  <si>
    <t xml:space="preserve">Ծառայությունը մատուցող կազմակերպության (ների) անվանում (ներ) ը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</si>
  <si>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LSFinance (ԳԳՕ) էլեկտրոնային գնումների համակարգի սպասարկում , հատ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</si>
  <si>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/ Armeps/ppcm   և  LSFinance (ԳԳՕ)  համակարգերի տվյալների համադրման  ծրագրի տեխնիկական սպասարկում, հատ </t>
  </si>
  <si>
    <t xml:space="preserve">Պետական բյուջետային, ինչպես նաև արտաբյուջետային միջոցների հաշվին մրցակցային եղանակով բացառությամբ երկփուլ մրցույթի գնման ընթացակարգերի իրականացում էլեկտրոնային համակարգով, տոկոս </t>
  </si>
  <si>
    <t xml:space="preserve">Տեխնիկական խնդիրների լուծում, ծրագրային ուղղումների ներդրում, ցանցային/տեխնիկական 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</si>
  <si>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ԿՖԿՏՀ ծրագրային ապահովման ձեռքբերման համար անհրաժեշտ տեխնիկական առաջադրանք և գնման փաստաթղթեր, փաթեթ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</si>
  <si>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 </t>
  </si>
  <si>
    <t>ՀՀ հանրային հատվածի կազմակերպություններ</t>
  </si>
  <si>
    <t>ԿՖԿՏՀ-ի օգտվողների ուսուցանում, %</t>
  </si>
  <si>
    <t>ՎԶԵԲ կառավարիչների խորհրդի տարեկան հանդիպման և գործարար համաժողովի կազմակերպում</t>
  </si>
  <si>
    <t xml:space="preserve">Ծառայությունների մատուցում </t>
  </si>
  <si>
    <t xml:space="preserve">Պետական գնումների սահմանված կարգով մրցույթում հաղթող ճանաչված կազմակերպություններ </t>
  </si>
  <si>
    <t>Տեսահոլովակների պատրաստում թիվ, հատ</t>
  </si>
  <si>
    <t xml:space="preserve">Պետական բյուջետային ծրագրերի գնահատում </t>
  </si>
  <si>
    <t xml:space="preserve"> Իրականացնել  բյուջետային ծրագրերի վերլուծություն, գնահատում, աուդիտ՛ հրապարակելով արդյունքները </t>
  </si>
  <si>
    <t>Աուդիտորների քանակ</t>
  </si>
  <si>
    <t xml:space="preserve">  Բլումբերգ Ֆինանս (Bloomberg Finance L.P.), Թոմսոն Ռոյթերս (Thomson Reuters (Markets) Eastern Europe Limited), ՄԱԿ-ի Առևտրի և զարգացման համաժողով (UNCTAD) </t>
  </si>
  <si>
    <t xml:space="preserve">Պարտատոմսերի սեփականատիրոջ, իրավական կարգավորման դաշտի, պահառուի փոփոխության գծով գործարքների քանակ, հատ </t>
  </si>
  <si>
    <t xml:space="preserve">Օգտակար գործողության ժամկետում գտնվող գույքով և տեխնիկական սարքավորումներով հագեցվածության տոկոս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</si>
  <si>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ծրագրի շրջանակներում սարքավորումների ձեռքբերում </t>
  </si>
  <si>
    <t>Պայմանագրերը կնքված են հաստատված անվանացանկի համաձայն, և վճարումները կկատարվեն կնքված պայմանագրով հաստատված ժամանակացույցի համապատասխան:</t>
  </si>
  <si>
    <t>Միջոցառումը կիրականացվի հաջորդ եռամսյակներում:</t>
  </si>
  <si>
    <t>Աշխատակիցների վերապատրաստման ծառայությունների գնման գործընթացը ընթացքի մեջ է:</t>
  </si>
  <si>
    <t>Պայմանավորված է ԱՄՆ դոլարի նկատմամբ ՀՀ դրամի կանխատեսումային և փաստացի ձևավորված փոխարժեքների տարբերությունով: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</si>
  <si>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եղանակով։ </t>
  </si>
  <si>
    <t>«Ֆիթչ» վարկանիշային գործակալության կողմից վճարման պահանջ չի ներկայացվել:</t>
  </si>
  <si>
    <t xml:space="preserve"> Fitch-ի վարկային դեֆոլտի (երկարաժամկետ և կարճաժամկետ, դրամային և արտարժB651:J654ույթային) վարկանիշների վերանայումների նվազագույն քանակ, անգամ </t>
  </si>
  <si>
    <t>Մարվել է թվով երկու մուրհակ:</t>
  </si>
  <si>
    <t>Հաշվետու ժամանակահատվածում վճարման պահանջ է ներկայացվել միայն «Մուդիզ» վարկանիշային գործակալության կողմից:</t>
  </si>
  <si>
    <t>«Ստանդարտ ընդ Փուր՝զ» վարկանիշային գործակալության կողմից վճարման պահանջ չի ներկայացվել:</t>
  </si>
  <si>
    <t>Պետության կարիքների համար ծառայության մատուցման պայմանագրի հիման վրա ֆինանսական միջոցներ հատկացնելու նպատակով համաձայնագիրը ուժի մեջ չի մտել: Ներկայումս աշխատանքներ են տարվում նոր գնման գործընթաց կազմակերպելու նպատակով: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</si>
  <si>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եղանակով, որը ժամանակատար գործընթաց է։ </t>
  </si>
  <si>
    <t>Ներկայումս Արժույթի Միջազգային Հիմնադրամի ներկայացուցիչների հետ ընթանում են քննարկումներ միջոցառման իրականացման նպատակահարմարության վերաբերյալ: Նշվածով պայմանավորված համապատասխան ծառայությունների ձեռքբերման գնման ընթացակարգ դեռևս չի իրականացվել:</t>
  </si>
  <si>
    <t>01.01.2023թ. --01.10.2023թ. ժամանակահատվածի համար</t>
  </si>
  <si>
    <t>13 հոկտեմբերի 2023 թ.</t>
  </si>
  <si>
    <t>01.01.2023թ.--01.10.2023թ. ժամանակահատվածի համար</t>
  </si>
  <si>
    <t>13 հոկտեմբերի 2023թ</t>
  </si>
  <si>
    <t xml:space="preserve">Սեպտեմբեր ամսին մատուցված ծառայությունների դիմաց վճարումները կկատարվեն հոկտեմբեր ամսին: </t>
  </si>
  <si>
    <t>Միջոցառումը կիրականացվի հաջորդ եռամսյակում:</t>
  </si>
  <si>
    <t xml:space="preserve">Պետության կարիքների համար ծառայության մատուցման պայմանագրի հիման վրա ֆինանսական միջոցներ հատկացնելու նպատակով համաձայնագիր  չկնքելու հիմքով պայմանագիրը ուժի մեջ չի մտել: Ներկայումս աշխատանքներ են տարվում  Հայաստանի Հանրապետության կառավարության 2014 թվականի փետրվարի 13-ի «Ներքին աուդիտորի որակավորման կարգը և հանրային հատվածում ներքին աուդիտ իրականացնելու համար կազմակերպություններին ներկայացվող հիմնական պահանջները հաստատելու մասին» թիվ 176-Ն որոշումը ուժը կորցրած ճանաչելու վերաբերյալ, որը ներկայացված է հանրային քննարկման: </t>
  </si>
  <si>
    <r>
      <t>Վերաբաշխում</t>
    </r>
    <r>
      <rPr>
        <b/>
        <sz val="10"/>
        <color indexed="8"/>
        <rFont val="GHEA Grapalat"/>
        <family val="3"/>
      </rPr>
      <t xml:space="preserve"> </t>
    </r>
    <r>
      <rPr>
        <sz val="10"/>
        <color indexed="8"/>
        <rFont val="GHEA Grapalat"/>
        <family val="3"/>
      </rPr>
      <t>26.07.2023թ.,22.09.2023թ.</t>
    </r>
    <r>
      <rPr>
        <b/>
        <sz val="10"/>
        <color indexed="8"/>
        <rFont val="GHEA Grapalat"/>
        <family val="3"/>
      </rPr>
      <t xml:space="preserve"> 1.</t>
    </r>
    <r>
      <rPr>
        <sz val="10"/>
        <color indexed="8"/>
        <rFont val="GHEA Grapalat"/>
        <family val="3"/>
      </rPr>
      <t xml:space="preserve"> 6-ամսյա EURIBOR, SOFR և SDR տոկոսադրույքի կանխատեսումային և 2023թ. ինն ամսվա վճարումների համար կիրառված փաստացի դրույքաչափերի տարբերություն: </t>
    </r>
    <r>
      <rPr>
        <b/>
        <sz val="10"/>
        <color indexed="8"/>
        <rFont val="GHEA Grapalat"/>
        <family val="3"/>
      </rPr>
      <t>2</t>
    </r>
    <r>
      <rPr>
        <sz val="10"/>
        <color indexed="8"/>
        <rFont val="GHEA Grapalat"/>
        <family val="3"/>
      </rPr>
      <t xml:space="preserve">. 2022թ. և 2023թ. ինն ամսվա ընթացքում մի շարք վարկերի գծով մասհանումների պլանային ցուցանիշի էական թերակատարում: </t>
    </r>
    <r>
      <rPr>
        <b/>
        <sz val="10"/>
        <color indexed="8"/>
        <rFont val="GHEA Grapalat"/>
        <family val="3"/>
      </rPr>
      <t>3</t>
    </r>
    <r>
      <rPr>
        <sz val="10"/>
        <color indexed="8"/>
        <rFont val="GHEA Grapalat"/>
        <family val="3"/>
      </rPr>
      <t xml:space="preserve">. SDR-ի ԱՄՆ դոլարի նկատմամբ կանխատեսումային և փաստացի ձևավորված փոխարժեքի տարբերություն: </t>
    </r>
    <r>
      <rPr>
        <b/>
        <sz val="10"/>
        <color indexed="8"/>
        <rFont val="GHEA Grapalat"/>
        <family val="3"/>
      </rPr>
      <t>4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տարբերություն: 5. Նախատեսված հետգնումների չիրականացում և հունվարին 10 տարի մարման ժամկետով երկարաժամկետ պարտատոմսի թերտեղաբաշխում:</t>
    </r>
  </si>
  <si>
    <t>Վերաբաշխում 22.09.2023թ.: ԱՄՆ դոլարի նկատմամբ ՀՀ դրամի կանխատեսումային և փաստացի ձևավորված փոխարժեքների տարբերություն, կանխատեսումային և փաստացի կատարված գործարքների տարբերություն: Արտարժույթի պետական պարտատոմսերի հետգնման ծախսերը կատարվել են հոկտեմբեր ամսին:</t>
  </si>
  <si>
    <t xml:space="preserve">Տարբերությունը պայմանավորված է բանկերի կողմից փաստացի մատուցած ծառայություններով: Սեպտեմբեր ամսին մատուցված ծառայությունների դիմաց վճարումները կկատարվեն հոկտեմբեր ամսին: Ինն ամսվա ընթացքում չի տպագրվել փոխանցելի մուրհակ: Տպագրվել է թվով մեկ հասարակ մուրհակ:
</t>
  </si>
  <si>
    <t>Ծառայությունը մատուցվել է սեպտեմբերին, ծառայության ընդունում-հանձնումը և վճարումը կատարվել է հոկտեմբեր ամսին:</t>
  </si>
  <si>
    <t>Համապատասխան հոլովակի պատրասման անհրաժեշտությունը վերացել է: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</si>
  <si>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եղանակով, որը ժամանակատար գործընթաց է։ Պետության կարիքների համար ծառայության մատուցման պայմանագրի հիման վրա ֆինանսական միջոցներ հատկացնելու նպատակով համաձայնագիրը ուժի մեջ չի մտել: Ներկայումս աշխատանքներ են տարվում  Հայաստանի Հանրապետության կառավարության 2014 թվականի փետրվարի 13-ի «Ներքին աուդիտորի որակավորման կարգը և հանրային հատվածում ներքին աուդիտ իրականացնելու համար կազմակերպություններին ներկայացվող հիմնական պահանջները հաստատելու մասին» թիվ 176-Ն որոշումը ուժը կորցրած ճանաչելու վերաբերյալ, որը ներկայացված է հանրային քննարկման: </t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</si>
  <si>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գործարքների քանակի կանխատեսումը անհնար է և ուղղակիորեն կախված չէ ՀՀ ՖՆ գործունեությունից: </t>
  </si>
  <si>
    <t>Գնումների գործընթացով պայմանավորված՝ համաձայնագիրը կնքվել է հունիսի ավարտին և 3-րդ եռամսյակի ընթացքում ծառայություններ չեն մատուցվել:</t>
  </si>
  <si>
    <t>Միջոցառման ազդեցությունը չի գնահատվել, քանի որ գնումների գործընթացով պայմանավորված՝ համաձայնագիրը կնքվել է հունիսի ավարտին և 3-րդ եռամսյակի ընթացքում ծառայություններ չեն մատուցվել:</t>
  </si>
  <si>
    <t xml:space="preserve">Սեպտեմբեր ամսին մատուցված մի շարք ծառայությունների դիմաց վճարումները կկատարվեն հոկտեմբեր ամսին: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</si>
</sst>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  <numFmt numFmtId="170" formatCode="General_)"/>
  </numFmts>
  <fonts count="87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sz val="10"/>
      <name val="Arial"/>
      <family val="2"/>
    </font>
    <font>
      <b/>
      <sz val="10"/>
      <color indexed="8"/>
      <name val="GHEA Grapalat"/>
      <family val="3"/>
    </font>
    <font>
      <sz val="18"/>
      <color theme="3"/>
      <name val="Cambria"/>
      <family val="2"/>
      <scheme val="major"/>
    </font>
    <font>
      <sz val="10"/>
      <name val="Arial Armenian"/>
      <family val="2"/>
    </font>
    <font>
      <sz val="10"/>
      <color indexed="8"/>
      <name val="MS Sans Serif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Arial Armenian"/>
      <family val="2"/>
    </font>
    <font>
      <sz val="12"/>
      <color rgb="FF2C363A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327">
    <xf numFmtId="0" fontId="0" fillId="0" borderId="0"/>
    <xf numFmtId="43" fontId="17" fillId="0" borderId="0" applyFont="0" applyFill="0" applyBorder="0" applyAlignment="0" applyProtection="0"/>
    <xf numFmtId="166" fontId="21" fillId="0" borderId="0" applyFill="0" applyBorder="0" applyProtection="0">
      <alignment horizontal="right" vertical="top"/>
    </xf>
    <xf numFmtId="0" fontId="21" fillId="0" borderId="0">
      <alignment horizontal="left" vertical="top" wrapText="1"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9" borderId="16" applyNumberFormat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16" applyNumberFormat="0" applyAlignment="0" applyProtection="0"/>
    <xf numFmtId="0" fontId="33" fillId="0" borderId="18" applyNumberFormat="0" applyFill="0" applyAlignment="0" applyProtection="0"/>
    <xf numFmtId="0" fontId="34" fillId="7" borderId="0" applyNumberFormat="0" applyBorder="0" applyAlignment="0" applyProtection="0"/>
    <xf numFmtId="0" fontId="22" fillId="11" borderId="20" applyNumberFormat="0" applyFont="0" applyAlignment="0" applyProtection="0"/>
    <xf numFmtId="0" fontId="35" fillId="9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7" borderId="0" applyNumberFormat="0" applyBorder="0" applyAlignment="0" applyProtection="0"/>
    <xf numFmtId="0" fontId="42" fillId="0" borderId="0"/>
    <xf numFmtId="0" fontId="43" fillId="0" borderId="0">
      <alignment horizontal="left"/>
    </xf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2" fillId="0" borderId="0"/>
    <xf numFmtId="0" fontId="49" fillId="0" borderId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16" applyNumberFormat="0" applyAlignment="0" applyProtection="0"/>
    <xf numFmtId="0" fontId="58" fillId="9" borderId="17" applyNumberFormat="0" applyAlignment="0" applyProtection="0"/>
    <xf numFmtId="0" fontId="59" fillId="9" borderId="16" applyNumberFormat="0" applyAlignment="0" applyProtection="0"/>
    <xf numFmtId="0" fontId="60" fillId="0" borderId="18" applyNumberFormat="0" applyFill="0" applyAlignment="0" applyProtection="0"/>
    <xf numFmtId="0" fontId="61" fillId="10" borderId="19" applyNumberFormat="0" applyAlignment="0" applyProtection="0"/>
    <xf numFmtId="0" fontId="62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5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5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0" borderId="0"/>
    <xf numFmtId="0" fontId="45" fillId="0" borderId="0"/>
    <xf numFmtId="0" fontId="22" fillId="0" borderId="0"/>
    <xf numFmtId="0" fontId="71" fillId="0" borderId="0"/>
    <xf numFmtId="0" fontId="73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31" borderId="0" applyNumberFormat="0" applyBorder="0" applyAlignment="0" applyProtection="0"/>
    <xf numFmtId="0" fontId="65" fillId="42" borderId="0" applyNumberFormat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8" borderId="0" applyNumberFormat="0" applyBorder="0" applyAlignment="0" applyProtection="0"/>
    <xf numFmtId="0" fontId="65" fillId="32" borderId="0" applyNumberFormat="0" applyBorder="0" applyAlignment="0" applyProtection="0"/>
    <xf numFmtId="0" fontId="55" fillId="6" borderId="0" applyNumberFormat="0" applyBorder="0" applyAlignment="0" applyProtection="0"/>
    <xf numFmtId="0" fontId="59" fillId="9" borderId="16" applyNumberFormat="0" applyAlignment="0" applyProtection="0"/>
    <xf numFmtId="0" fontId="61" fillId="10" borderId="19" applyNumberFormat="0" applyAlignment="0" applyProtection="0"/>
    <xf numFmtId="43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7" fillId="8" borderId="16" applyNumberFormat="0" applyAlignment="0" applyProtection="0"/>
    <xf numFmtId="38" fontId="76" fillId="0" borderId="0"/>
    <xf numFmtId="38" fontId="77" fillId="0" borderId="0"/>
    <xf numFmtId="38" fontId="78" fillId="0" borderId="0"/>
    <xf numFmtId="38" fontId="79" fillId="0" borderId="0"/>
    <xf numFmtId="0" fontId="80" fillId="0" borderId="0"/>
    <xf numFmtId="0" fontId="80" fillId="0" borderId="0"/>
    <xf numFmtId="0" fontId="81" fillId="0" borderId="0"/>
    <xf numFmtId="0" fontId="60" fillId="0" borderId="18" applyNumberFormat="0" applyFill="0" applyAlignment="0" applyProtection="0"/>
    <xf numFmtId="0" fontId="56" fillId="7" borderId="0" applyNumberFormat="0" applyBorder="0" applyAlignment="0" applyProtection="0"/>
    <xf numFmtId="0" fontId="74" fillId="0" borderId="0"/>
    <xf numFmtId="0" fontId="49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74" fillId="0" borderId="0"/>
    <xf numFmtId="0" fontId="8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3" fillId="0" borderId="0"/>
    <xf numFmtId="0" fontId="85" fillId="0" borderId="0"/>
    <xf numFmtId="0" fontId="74" fillId="0" borderId="0"/>
    <xf numFmtId="0" fontId="74" fillId="0" borderId="0"/>
    <xf numFmtId="0" fontId="68" fillId="0" borderId="0"/>
    <xf numFmtId="0" fontId="41" fillId="0" borderId="0"/>
    <xf numFmtId="0" fontId="74" fillId="0" borderId="0"/>
    <xf numFmtId="0" fontId="74" fillId="0" borderId="0"/>
    <xf numFmtId="0" fontId="68" fillId="0" borderId="0"/>
    <xf numFmtId="0" fontId="68" fillId="0" borderId="0"/>
    <xf numFmtId="0" fontId="83" fillId="0" borderId="0"/>
    <xf numFmtId="0" fontId="83" fillId="0" borderId="0"/>
    <xf numFmtId="0" fontId="17" fillId="0" borderId="0"/>
    <xf numFmtId="0" fontId="68" fillId="0" borderId="0"/>
    <xf numFmtId="0" fontId="17" fillId="0" borderId="0"/>
    <xf numFmtId="0" fontId="45" fillId="0" borderId="0"/>
    <xf numFmtId="0" fontId="68" fillId="0" borderId="0"/>
    <xf numFmtId="0" fontId="47" fillId="43" borderId="26" applyNumberFormat="0" applyFont="0" applyAlignment="0" applyProtection="0"/>
    <xf numFmtId="0" fontId="47" fillId="11" borderId="20" applyNumberFormat="0" applyFont="0" applyAlignment="0" applyProtection="0"/>
    <xf numFmtId="0" fontId="58" fillId="9" borderId="17" applyNumberFormat="0" applyAlignment="0" applyProtection="0"/>
    <xf numFmtId="9" fontId="6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5" fillId="0" borderId="0"/>
    <xf numFmtId="0" fontId="75" fillId="0" borderId="0"/>
    <xf numFmtId="0" fontId="64" fillId="0" borderId="21" applyNumberFormat="0" applyFill="0" applyAlignment="0" applyProtection="0"/>
    <xf numFmtId="0" fontId="62" fillId="0" borderId="0" applyNumberFormat="0" applyFill="0" applyBorder="0" applyAlignment="0" applyProtection="0"/>
    <xf numFmtId="170" fontId="83" fillId="0" borderId="27">
      <protection locked="0"/>
    </xf>
    <xf numFmtId="170" fontId="83" fillId="0" borderId="27">
      <protection locked="0"/>
    </xf>
    <xf numFmtId="170" fontId="84" fillId="44" borderId="27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47" fillId="0" borderId="0"/>
    <xf numFmtId="0" fontId="45" fillId="0" borderId="0"/>
    <xf numFmtId="0" fontId="47" fillId="0" borderId="0"/>
    <xf numFmtId="0" fontId="75" fillId="0" borderId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/>
    </xf>
  </cellXfs>
  <cellStyles count="327">
    <cellStyle name="20% - Accent1" xfId="97" builtinId="30" customBuiltin="1"/>
    <cellStyle name="20% - Accent1 2" xfId="4"/>
    <cellStyle name="20% - Accent1 2 2" xfId="159"/>
    <cellStyle name="20% - Accent1 2 3" xfId="158"/>
    <cellStyle name="20% - Accent2" xfId="101" builtinId="34" customBuiltin="1"/>
    <cellStyle name="20% - Accent2 2" xfId="5"/>
    <cellStyle name="20% - Accent2 2 2" xfId="161"/>
    <cellStyle name="20% - Accent2 2 3" xfId="160"/>
    <cellStyle name="20% - Accent3" xfId="105" builtinId="38" customBuiltin="1"/>
    <cellStyle name="20% - Accent3 2" xfId="6"/>
    <cellStyle name="20% - Accent3 2 2" xfId="163"/>
    <cellStyle name="20% - Accent3 2 3" xfId="162"/>
    <cellStyle name="20% - Accent4" xfId="109" builtinId="42" customBuiltin="1"/>
    <cellStyle name="20% - Accent4 2" xfId="7"/>
    <cellStyle name="20% - Accent4 2 2" xfId="165"/>
    <cellStyle name="20% - Accent4 2 3" xfId="164"/>
    <cellStyle name="20% - Accent5" xfId="113" builtinId="46" customBuiltin="1"/>
    <cellStyle name="20% - Accent5 2" xfId="8"/>
    <cellStyle name="20% - Accent5 2 2" xfId="167"/>
    <cellStyle name="20% - Accent5 2 3" xfId="166"/>
    <cellStyle name="20% - Accent6" xfId="117" builtinId="50" customBuiltin="1"/>
    <cellStyle name="20% - Accent6 2" xfId="9"/>
    <cellStyle name="20% - Accent6 2 2" xfId="169"/>
    <cellStyle name="20% - Accent6 2 3" xfId="168"/>
    <cellStyle name="40% - Accent1" xfId="98" builtinId="31" customBuiltin="1"/>
    <cellStyle name="40% - Accent1 2" xfId="10"/>
    <cellStyle name="40% - Accent1 2 2" xfId="171"/>
    <cellStyle name="40% - Accent1 2 3" xfId="170"/>
    <cellStyle name="40% - Accent2" xfId="102" builtinId="35" customBuiltin="1"/>
    <cellStyle name="40% - Accent2 2" xfId="11"/>
    <cellStyle name="40% - Accent2 2 2" xfId="173"/>
    <cellStyle name="40% - Accent2 2 3" xfId="172"/>
    <cellStyle name="40% - Accent3" xfId="106" builtinId="39" customBuiltin="1"/>
    <cellStyle name="40% - Accent3 2" xfId="12"/>
    <cellStyle name="40% - Accent3 2 2" xfId="175"/>
    <cellStyle name="40% - Accent3 2 3" xfId="174"/>
    <cellStyle name="40% - Accent4" xfId="110" builtinId="43" customBuiltin="1"/>
    <cellStyle name="40% - Accent4 2" xfId="13"/>
    <cellStyle name="40% - Accent4 2 2" xfId="177"/>
    <cellStyle name="40% - Accent4 2 3" xfId="176"/>
    <cellStyle name="40% - Accent5" xfId="114" builtinId="47" customBuiltin="1"/>
    <cellStyle name="40% - Accent5 2" xfId="14"/>
    <cellStyle name="40% - Accent5 2 2" xfId="179"/>
    <cellStyle name="40% - Accent5 2 3" xfId="178"/>
    <cellStyle name="40% - Accent6" xfId="118" builtinId="51" customBuiltin="1"/>
    <cellStyle name="40% - Accent6 2" xfId="15"/>
    <cellStyle name="40% - Accent6 2 2" xfId="181"/>
    <cellStyle name="40% - Accent6 2 3" xfId="180"/>
    <cellStyle name="60% - Accent1" xfId="99" builtinId="32" customBuiltin="1"/>
    <cellStyle name="60% - Accent1 2" xfId="16"/>
    <cellStyle name="60% - Accent1 2 2" xfId="182"/>
    <cellStyle name="60% - Accent2" xfId="103" builtinId="36" customBuiltin="1"/>
    <cellStyle name="60% - Accent2 2" xfId="17"/>
    <cellStyle name="60% - Accent2 2 2" xfId="183"/>
    <cellStyle name="60% - Accent3" xfId="107" builtinId="40" customBuiltin="1"/>
    <cellStyle name="60% - Accent3 2" xfId="18"/>
    <cellStyle name="60% - Accent3 2 2" xfId="184"/>
    <cellStyle name="60% - Accent4" xfId="111" builtinId="44" customBuiltin="1"/>
    <cellStyle name="60% - Accent4 2" xfId="19"/>
    <cellStyle name="60% - Accent4 2 2" xfId="185"/>
    <cellStyle name="60% - Accent5" xfId="115" builtinId="48" customBuiltin="1"/>
    <cellStyle name="60% - Accent5 2" xfId="20"/>
    <cellStyle name="60% - Accent5 2 2" xfId="186"/>
    <cellStyle name="60% - Accent6" xfId="119" builtinId="52" customBuiltin="1"/>
    <cellStyle name="60% - Accent6 2" xfId="21"/>
    <cellStyle name="60% - Accent6 2 2" xfId="187"/>
    <cellStyle name="Accent1" xfId="96" builtinId="29" customBuiltin="1"/>
    <cellStyle name="Accent1 2" xfId="22"/>
    <cellStyle name="Accent1 2 2" xfId="188"/>
    <cellStyle name="Accent2" xfId="100" builtinId="33" customBuiltin="1"/>
    <cellStyle name="Accent2 2" xfId="23"/>
    <cellStyle name="Accent2 2 2" xfId="189"/>
    <cellStyle name="Accent3" xfId="104" builtinId="37" customBuiltin="1"/>
    <cellStyle name="Accent3 2" xfId="24"/>
    <cellStyle name="Accent3 2 2" xfId="190"/>
    <cellStyle name="Accent4" xfId="108" builtinId="41" customBuiltin="1"/>
    <cellStyle name="Accent4 2" xfId="25"/>
    <cellStyle name="Accent4 2 2" xfId="191"/>
    <cellStyle name="Accent5" xfId="112" builtinId="45" customBuiltin="1"/>
    <cellStyle name="Accent5 2" xfId="26"/>
    <cellStyle name="Accent5 2 2" xfId="192"/>
    <cellStyle name="Accent6" xfId="116" builtinId="49" customBuiltin="1"/>
    <cellStyle name="Accent6 2" xfId="27"/>
    <cellStyle name="Accent6 2 2" xfId="193"/>
    <cellStyle name="Bad" xfId="85" builtinId="27" customBuiltin="1"/>
    <cellStyle name="Bad 2" xfId="28"/>
    <cellStyle name="Bad 2 2" xfId="194"/>
    <cellStyle name="Calculation" xfId="89" builtinId="22" customBuiltin="1"/>
    <cellStyle name="Calculation 2" xfId="29"/>
    <cellStyle name="Calculation 2 2" xfId="195"/>
    <cellStyle name="Check Cell" xfId="91" builtinId="23" customBuiltin="1"/>
    <cellStyle name="Check Cell 2" xfId="30"/>
    <cellStyle name="Check Cell 2 2" xfId="196"/>
    <cellStyle name="Comma" xfId="1" builtinId="3"/>
    <cellStyle name="Comma 10" xfId="197"/>
    <cellStyle name="Comma 11" xfId="198"/>
    <cellStyle name="Comma 15" xfId="199"/>
    <cellStyle name="Comma 2" xfId="47"/>
    <cellStyle name="Comma 2 2" xfId="48"/>
    <cellStyle name="Comma 2 2 2" xfId="60"/>
    <cellStyle name="Comma 2 2 2 2" xfId="146"/>
    <cellStyle name="Comma 2 2 2 3" xfId="200"/>
    <cellStyle name="Comma 2 2 3" xfId="73"/>
    <cellStyle name="Comma 2 2 3 2" xfId="155"/>
    <cellStyle name="Comma 2 2 4" xfId="75"/>
    <cellStyle name="Comma 2 2 4 2" xfId="201"/>
    <cellStyle name="Comma 2 2 5" xfId="127"/>
    <cellStyle name="Comma 2 2 5 2" xfId="202"/>
    <cellStyle name="Comma 2 2 6" xfId="136"/>
    <cellStyle name="Comma 2 3" xfId="59"/>
    <cellStyle name="Comma 2 3 2" xfId="145"/>
    <cellStyle name="Comma 2 3 2 2" xfId="203"/>
    <cellStyle name="Comma 2 4" xfId="74"/>
    <cellStyle name="Comma 2 4 2" xfId="204"/>
    <cellStyle name="Comma 2 5" xfId="135"/>
    <cellStyle name="Comma 3" xfId="49"/>
    <cellStyle name="Comma 3 2" xfId="50"/>
    <cellStyle name="Comma 3 2 2" xfId="62"/>
    <cellStyle name="Comma 3 2 2 2" xfId="148"/>
    <cellStyle name="Comma 3 2 3" xfId="138"/>
    <cellStyle name="Comma 3 2 4" xfId="205"/>
    <cellStyle name="Comma 3 3" xfId="61"/>
    <cellStyle name="Comma 3 3 2" xfId="147"/>
    <cellStyle name="Comma 3 3 2 2" xfId="207"/>
    <cellStyle name="Comma 3 3 3" xfId="206"/>
    <cellStyle name="Comma 3 4" xfId="76"/>
    <cellStyle name="Comma 3 4 2" xfId="208"/>
    <cellStyle name="Comma 3 5" xfId="137"/>
    <cellStyle name="Comma 4" xfId="51"/>
    <cellStyle name="Comma 4 2" xfId="52"/>
    <cellStyle name="Comma 4 2 2" xfId="64"/>
    <cellStyle name="Comma 4 2 2 2" xfId="150"/>
    <cellStyle name="Comma 4 2 2 3" xfId="210"/>
    <cellStyle name="Comma 4 2 3" xfId="140"/>
    <cellStyle name="Comma 4 2 4" xfId="209"/>
    <cellStyle name="Comma 4 3" xfId="63"/>
    <cellStyle name="Comma 4 3 2" xfId="149"/>
    <cellStyle name="Comma 4 3 3" xfId="211"/>
    <cellStyle name="Comma 4 4" xfId="77"/>
    <cellStyle name="Comma 4 4 2" xfId="212"/>
    <cellStyle name="Comma 4 5" xfId="139"/>
    <cellStyle name="Comma 5" xfId="53"/>
    <cellStyle name="Comma 5 2" xfId="65"/>
    <cellStyle name="Comma 5 2 2" xfId="151"/>
    <cellStyle name="Comma 5 2 3" xfId="214"/>
    <cellStyle name="Comma 5 3" xfId="141"/>
    <cellStyle name="Comma 5 4" xfId="213"/>
    <cellStyle name="Comma 6" xfId="70"/>
    <cellStyle name="Comma 6 2" xfId="216"/>
    <cellStyle name="Comma 6 3" xfId="215"/>
    <cellStyle name="Comma 7" xfId="46"/>
    <cellStyle name="Comma 7 2" xfId="134"/>
    <cellStyle name="Comma 7 2 2" xfId="219"/>
    <cellStyle name="Comma 7 2 3" xfId="218"/>
    <cellStyle name="Comma 7 3" xfId="220"/>
    <cellStyle name="Comma 7 4" xfId="217"/>
    <cellStyle name="Comma 8" xfId="221"/>
    <cellStyle name="Comma 9" xfId="222"/>
    <cellStyle name="Comma 9 2" xfId="223"/>
    <cellStyle name="Currency 2" xfId="128"/>
    <cellStyle name="Currency 2 2" xfId="224"/>
    <cellStyle name="Explanatory Text" xfId="94" builtinId="53" customBuiltin="1"/>
    <cellStyle name="Explanatory Text 2" xfId="31"/>
    <cellStyle name="Explanatory Text 2 2" xfId="225"/>
    <cellStyle name="Good" xfId="84" builtinId="26" customBuiltin="1"/>
    <cellStyle name="Good 2" xfId="32"/>
    <cellStyle name="Good 2 2" xfId="226"/>
    <cellStyle name="Heading 1" xfId="80" builtinId="16" customBuiltin="1"/>
    <cellStyle name="Heading 1 2" xfId="33"/>
    <cellStyle name="Heading 1 2 2" xfId="227"/>
    <cellStyle name="Heading 2" xfId="81" builtinId="17" customBuiltin="1"/>
    <cellStyle name="Heading 2 2" xfId="34"/>
    <cellStyle name="Heading 2 2 2" xfId="228"/>
    <cellStyle name="Heading 3" xfId="82" builtinId="18" customBuiltin="1"/>
    <cellStyle name="Heading 3 2" xfId="35"/>
    <cellStyle name="Heading 3 2 2" xfId="229"/>
    <cellStyle name="Heading 4" xfId="83" builtinId="19" customBuiltin="1"/>
    <cellStyle name="Heading 4 2" xfId="36"/>
    <cellStyle name="Heading 4 2 2" xfId="230"/>
    <cellStyle name="Input" xfId="87" builtinId="20" customBuiltin="1"/>
    <cellStyle name="Input 2" xfId="37"/>
    <cellStyle name="Input 2 2" xfId="231"/>
    <cellStyle name="KPMG Heading 1" xfId="232"/>
    <cellStyle name="KPMG Heading 2" xfId="233"/>
    <cellStyle name="KPMG Heading 3" xfId="234"/>
    <cellStyle name="KPMG Heading 4" xfId="235"/>
    <cellStyle name="KPMG Normal" xfId="236"/>
    <cellStyle name="KPMG Normal Text" xfId="237"/>
    <cellStyle name="KPMG Normal_123" xfId="238"/>
    <cellStyle name="Linked Cell" xfId="90" builtinId="24" customBuiltin="1"/>
    <cellStyle name="Linked Cell 2" xfId="38"/>
    <cellStyle name="Linked Cell 2 2" xfId="239"/>
    <cellStyle name="Neutral" xfId="86" builtinId="28" customBuiltin="1"/>
    <cellStyle name="Neutral 2" xfId="39"/>
    <cellStyle name="Neutral 2 2" xfId="54"/>
    <cellStyle name="Neutral 2 3" xfId="240"/>
    <cellStyle name="Normal" xfId="0" builtinId="0"/>
    <cellStyle name="Normal 10" xfId="241"/>
    <cellStyle name="Normal 10 2" xfId="242"/>
    <cellStyle name="Normal 10 3" xfId="243"/>
    <cellStyle name="Normal 11" xfId="244"/>
    <cellStyle name="Normal 11 2" xfId="245"/>
    <cellStyle name="Normal 12" xfId="246"/>
    <cellStyle name="Normal 13" xfId="247"/>
    <cellStyle name="Normal 14" xfId="248"/>
    <cellStyle name="Normal 14 2" xfId="249"/>
    <cellStyle name="Normal 15" xfId="131"/>
    <cellStyle name="Normal 15 2" xfId="250"/>
    <cellStyle name="Normal 16" xfId="251"/>
    <cellStyle name="Normal 16 2" xfId="252"/>
    <cellStyle name="Normal 17" xfId="253"/>
    <cellStyle name="Normal 18" xfId="254"/>
    <cellStyle name="Normal 2" xfId="3"/>
    <cellStyle name="Normal 2 2" xfId="66"/>
    <cellStyle name="Normal 2 2 2" xfId="121"/>
    <cellStyle name="Normal 2 2 2 2" xfId="255"/>
    <cellStyle name="Normal 2 2 3" xfId="152"/>
    <cellStyle name="Normal 2 2 3 2" xfId="256"/>
    <cellStyle name="Normal 2 3" xfId="55"/>
    <cellStyle name="Normal 2 3 2" xfId="142"/>
    <cellStyle name="Normal 2 3 2 2" xfId="259"/>
    <cellStyle name="Normal 2 3 2 3" xfId="258"/>
    <cellStyle name="Normal 2 3 3" xfId="260"/>
    <cellStyle name="Normal 2 3 4" xfId="257"/>
    <cellStyle name="Normal 2 4" xfId="78"/>
    <cellStyle name="Normal 2 4 2" xfId="261"/>
    <cellStyle name="Normal 2 5" xfId="129"/>
    <cellStyle name="Normal 2 5 2" xfId="156"/>
    <cellStyle name="Normal 2 6" xfId="130"/>
    <cellStyle name="Normal 3" xfId="56"/>
    <cellStyle name="Normal 3 2" xfId="79"/>
    <cellStyle name="Normal 3 2 2" xfId="122"/>
    <cellStyle name="Normal 3 3" xfId="132"/>
    <cellStyle name="Normal 3 3 2" xfId="157"/>
    <cellStyle name="Normal 3 3 3" xfId="262"/>
    <cellStyle name="Normal 3 4" xfId="263"/>
    <cellStyle name="Normal 3 4 2" xfId="264"/>
    <cellStyle name="Normal 4" xfId="57"/>
    <cellStyle name="Normal 4 2" xfId="67"/>
    <cellStyle name="Normal 4 2 2" xfId="153"/>
    <cellStyle name="Normal 4 3" xfId="143"/>
    <cellStyle name="Normal 4 4" xfId="265"/>
    <cellStyle name="Normal 5" xfId="69"/>
    <cellStyle name="Normal 5 2" xfId="267"/>
    <cellStyle name="Normal 5 2 2" xfId="268"/>
    <cellStyle name="Normal 5 3" xfId="266"/>
    <cellStyle name="Normal 6" xfId="45"/>
    <cellStyle name="Normal 6 2" xfId="270"/>
    <cellStyle name="Normal 6 3" xfId="269"/>
    <cellStyle name="Normal 7" xfId="271"/>
    <cellStyle name="Normal 7 2" xfId="272"/>
    <cellStyle name="Normal 8" xfId="273"/>
    <cellStyle name="Normal 8 2" xfId="274"/>
    <cellStyle name="Normal 8 3" xfId="275"/>
    <cellStyle name="Normal 9" xfId="276"/>
    <cellStyle name="Normal 9 2" xfId="277"/>
    <cellStyle name="Note" xfId="93" builtinId="10" customBuiltin="1"/>
    <cellStyle name="Note 2" xfId="40"/>
    <cellStyle name="Note 2 2" xfId="279"/>
    <cellStyle name="Note 2 3" xfId="278"/>
    <cellStyle name="Output" xfId="88" builtinId="21" customBuiltin="1"/>
    <cellStyle name="Output 2" xfId="41"/>
    <cellStyle name="Output 2 2" xfId="280"/>
    <cellStyle name="Percent 2" xfId="58"/>
    <cellStyle name="Percent 2 2" xfId="68"/>
    <cellStyle name="Percent 2 2 2" xfId="124"/>
    <cellStyle name="Percent 2 2 2 2" xfId="281"/>
    <cellStyle name="Percent 2 2 3" xfId="154"/>
    <cellStyle name="Percent 2 3" xfId="123"/>
    <cellStyle name="Percent 2 3 2" xfId="283"/>
    <cellStyle name="Percent 2 3 3" xfId="282"/>
    <cellStyle name="Percent 2 4" xfId="144"/>
    <cellStyle name="Percent 3" xfId="284"/>
    <cellStyle name="Percent 3 2" xfId="285"/>
    <cellStyle name="Percent 4" xfId="286"/>
    <cellStyle name="Percent 4 2" xfId="287"/>
    <cellStyle name="Percent 5" xfId="288"/>
    <cellStyle name="Percent 5 2" xfId="289"/>
    <cellStyle name="Percent 5 2 2" xfId="290"/>
    <cellStyle name="Percent 5 3" xfId="291"/>
    <cellStyle name="SN_241" xfId="2"/>
    <cellStyle name="Style 1" xfId="292"/>
    <cellStyle name="Style 1 2" xfId="293"/>
    <cellStyle name="Title" xfId="133" builtinId="15" customBuiltin="1"/>
    <cellStyle name="Title 2" xfId="42"/>
    <cellStyle name="Title 3" xfId="120"/>
    <cellStyle name="Total" xfId="95" builtinId="25" customBuiltin="1"/>
    <cellStyle name="Total 2" xfId="43"/>
    <cellStyle name="Total 2 2" xfId="294"/>
    <cellStyle name="Warning Text" xfId="92" builtinId="11" customBuiltin="1"/>
    <cellStyle name="Warning Text 2" xfId="44"/>
    <cellStyle name="Warning Text 2 2" xfId="295"/>
    <cellStyle name="Беззащитный" xfId="296"/>
    <cellStyle name="Беззащитный 2" xfId="297"/>
    <cellStyle name="Защитный" xfId="298"/>
    <cellStyle name="Обычный 2" xfId="71"/>
    <cellStyle name="Обычный 2 10" xfId="300"/>
    <cellStyle name="Обычный 2 11" xfId="301"/>
    <cellStyle name="Обычный 2 12" xfId="302"/>
    <cellStyle name="Обычный 2 13" xfId="303"/>
    <cellStyle name="Обычный 2 14" xfId="304"/>
    <cellStyle name="Обычный 2 15" xfId="299"/>
    <cellStyle name="Обычный 2 2" xfId="125"/>
    <cellStyle name="Обычный 2 2 2" xfId="306"/>
    <cellStyle name="Обычный 2 2 3" xfId="305"/>
    <cellStyle name="Обычный 2 3" xfId="307"/>
    <cellStyle name="Обычный 2 4" xfId="308"/>
    <cellStyle name="Обычный 2 4 2" xfId="309"/>
    <cellStyle name="Обычный 2 5" xfId="310"/>
    <cellStyle name="Обычный 2 5 2" xfId="311"/>
    <cellStyle name="Обычный 2 6" xfId="312"/>
    <cellStyle name="Обычный 2 6 2" xfId="313"/>
    <cellStyle name="Обычный 2 7" xfId="314"/>
    <cellStyle name="Обычный 2 7 2" xfId="315"/>
    <cellStyle name="Обычный 2 8" xfId="316"/>
    <cellStyle name="Обычный 2 8 2" xfId="317"/>
    <cellStyle name="Обычный 2 9" xfId="318"/>
    <cellStyle name="Обычный 2 9 2" xfId="319"/>
    <cellStyle name="Обычный 2_900005052015" xfId="320"/>
    <cellStyle name="Обычный 3" xfId="321"/>
    <cellStyle name="Обычный 3 2" xfId="322"/>
    <cellStyle name="Стиль 1" xfId="323"/>
    <cellStyle name="Финансовый 2" xfId="72"/>
    <cellStyle name="Финансовый 2 2" xfId="126"/>
    <cellStyle name="Финансовый 3" xfId="324"/>
    <cellStyle name="Финансовый 4" xfId="325"/>
    <cellStyle name="Финансовый 4 2" xfId="3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0"/>
  <sheetViews>
    <sheetView tabSelected="1" workbookViewId="0">
      <selection activeCell="A703" sqref="A703:XFD707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1.42578125" style="9" customWidth="1"/>
    <col min="7" max="7" width="17.5703125" style="9" customWidth="1"/>
    <col min="8" max="8" width="15.5703125" style="9" bestFit="1" customWidth="1"/>
    <col min="9" max="9" width="19.5703125" style="9" customWidth="1"/>
    <col min="10" max="10" width="18.28515625" style="9" customWidth="1"/>
    <col min="11" max="11" width="18.8554687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97" t="s">
        <v>122</v>
      </c>
      <c r="K1" s="297"/>
      <c r="L1" s="297"/>
    </row>
    <row r="2" spans="2:14">
      <c r="J2" s="114"/>
      <c r="K2" s="114"/>
      <c r="L2" s="114"/>
    </row>
    <row r="3" spans="2:14">
      <c r="B3" s="298" t="s">
        <v>120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2:14">
      <c r="B4" s="298" t="s">
        <v>121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2:14">
      <c r="B5" s="298" t="s">
        <v>321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</row>
    <row r="6" spans="2:14">
      <c r="L6" s="9" t="s">
        <v>201</v>
      </c>
      <c r="N6" s="12"/>
    </row>
    <row r="7" spans="2:14">
      <c r="B7" s="291" t="s">
        <v>29</v>
      </c>
      <c r="C7" s="291"/>
      <c r="D7" s="112" t="s">
        <v>30</v>
      </c>
      <c r="E7" s="289" t="s">
        <v>144</v>
      </c>
      <c r="F7" s="289"/>
      <c r="G7" s="289"/>
      <c r="H7" s="289"/>
      <c r="I7" s="289"/>
      <c r="J7" s="289"/>
      <c r="K7" s="289"/>
      <c r="L7" s="289"/>
    </row>
    <row r="8" spans="2:14">
      <c r="B8" s="291"/>
      <c r="C8" s="291"/>
      <c r="D8" s="112" t="s">
        <v>31</v>
      </c>
      <c r="E8" s="289">
        <v>104021</v>
      </c>
      <c r="F8" s="289"/>
      <c r="G8" s="289"/>
      <c r="H8" s="289"/>
      <c r="I8" s="289"/>
      <c r="J8" s="289"/>
      <c r="K8" s="289"/>
      <c r="L8" s="289"/>
    </row>
    <row r="9" spans="2:14"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</row>
    <row r="10" spans="2:14">
      <c r="B10" s="291" t="s">
        <v>32</v>
      </c>
      <c r="C10" s="291"/>
      <c r="D10" s="112" t="s">
        <v>30</v>
      </c>
      <c r="E10" s="289" t="s">
        <v>144</v>
      </c>
      <c r="F10" s="289"/>
      <c r="G10" s="289"/>
      <c r="H10" s="289"/>
      <c r="I10" s="289"/>
      <c r="J10" s="289"/>
      <c r="K10" s="289"/>
      <c r="L10" s="289"/>
    </row>
    <row r="11" spans="2:14">
      <c r="B11" s="291"/>
      <c r="C11" s="291"/>
      <c r="D11" s="112" t="s">
        <v>31</v>
      </c>
      <c r="E11" s="289">
        <v>104021</v>
      </c>
      <c r="F11" s="289"/>
      <c r="G11" s="289"/>
      <c r="H11" s="289"/>
      <c r="I11" s="289"/>
      <c r="J11" s="289"/>
      <c r="K11" s="289"/>
      <c r="L11" s="289"/>
    </row>
    <row r="12" spans="2:14"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</row>
    <row r="13" spans="2:14">
      <c r="B13" s="291" t="s">
        <v>33</v>
      </c>
      <c r="C13" s="291"/>
      <c r="D13" s="291"/>
      <c r="E13" s="289" t="s">
        <v>144</v>
      </c>
      <c r="F13" s="289"/>
      <c r="G13" s="289"/>
      <c r="H13" s="289"/>
      <c r="I13" s="289"/>
      <c r="J13" s="289"/>
      <c r="K13" s="289"/>
      <c r="L13" s="289"/>
    </row>
    <row r="14" spans="2:14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</row>
    <row r="15" spans="2:14">
      <c r="B15" s="291" t="s">
        <v>34</v>
      </c>
      <c r="C15" s="291"/>
      <c r="D15" s="291"/>
      <c r="E15" s="289">
        <v>1006</v>
      </c>
      <c r="F15" s="289"/>
      <c r="G15" s="289"/>
      <c r="H15" s="289"/>
      <c r="I15" s="289"/>
      <c r="J15" s="289"/>
      <c r="K15" s="289"/>
      <c r="L15" s="289"/>
    </row>
    <row r="16" spans="2:14"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</row>
    <row r="17" spans="2:15">
      <c r="B17" s="291" t="s">
        <v>35</v>
      </c>
      <c r="C17" s="291"/>
      <c r="D17" s="291"/>
      <c r="E17" s="289">
        <v>1</v>
      </c>
      <c r="F17" s="289"/>
      <c r="G17" s="289"/>
      <c r="H17" s="289"/>
      <c r="I17" s="289"/>
      <c r="J17" s="289"/>
      <c r="K17" s="289"/>
      <c r="L17" s="289"/>
    </row>
    <row r="18" spans="2:15"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</row>
    <row r="19" spans="2:15">
      <c r="B19" s="294" t="s">
        <v>36</v>
      </c>
      <c r="C19" s="294"/>
      <c r="D19" s="112" t="s">
        <v>37</v>
      </c>
      <c r="E19" s="295" t="s">
        <v>142</v>
      </c>
      <c r="F19" s="295"/>
      <c r="G19" s="295"/>
      <c r="H19" s="295"/>
      <c r="I19" s="295"/>
      <c r="J19" s="295"/>
      <c r="K19" s="295"/>
      <c r="L19" s="295"/>
    </row>
    <row r="20" spans="2:15">
      <c r="B20" s="294"/>
      <c r="C20" s="294"/>
      <c r="D20" s="112" t="s">
        <v>38</v>
      </c>
      <c r="E20" s="295" t="s">
        <v>142</v>
      </c>
      <c r="F20" s="295"/>
      <c r="G20" s="295"/>
      <c r="H20" s="295"/>
      <c r="I20" s="295"/>
      <c r="J20" s="295"/>
      <c r="K20" s="295"/>
      <c r="L20" s="295"/>
    </row>
    <row r="21" spans="2:15">
      <c r="B21" s="294"/>
      <c r="C21" s="294"/>
      <c r="D21" s="112" t="s">
        <v>39</v>
      </c>
      <c r="E21" s="295" t="s">
        <v>143</v>
      </c>
      <c r="F21" s="295"/>
      <c r="G21" s="295"/>
      <c r="H21" s="295"/>
      <c r="I21" s="295"/>
      <c r="J21" s="295"/>
      <c r="K21" s="295"/>
      <c r="L21" s="295"/>
    </row>
    <row r="22" spans="2:1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</row>
    <row r="23" spans="2:15" ht="27" customHeight="1">
      <c r="B23" s="280" t="s">
        <v>40</v>
      </c>
      <c r="C23" s="281"/>
      <c r="D23" s="112" t="s">
        <v>41</v>
      </c>
      <c r="E23" s="286" t="s">
        <v>218</v>
      </c>
      <c r="F23" s="287"/>
      <c r="G23" s="287"/>
      <c r="H23" s="287"/>
      <c r="I23" s="287"/>
      <c r="J23" s="287"/>
      <c r="K23" s="287"/>
      <c r="L23" s="288"/>
    </row>
    <row r="24" spans="2:15" ht="27">
      <c r="B24" s="282"/>
      <c r="C24" s="283"/>
      <c r="D24" s="112" t="s">
        <v>42</v>
      </c>
      <c r="E24" s="289">
        <v>1108</v>
      </c>
      <c r="F24" s="289"/>
      <c r="G24" s="289"/>
      <c r="H24" s="289"/>
      <c r="I24" s="289"/>
      <c r="J24" s="289"/>
      <c r="K24" s="289"/>
      <c r="L24" s="289"/>
    </row>
    <row r="25" spans="2:15" ht="27">
      <c r="B25" s="282"/>
      <c r="C25" s="283"/>
      <c r="D25" s="112" t="s">
        <v>43</v>
      </c>
      <c r="E25" s="286" t="s">
        <v>219</v>
      </c>
      <c r="F25" s="287"/>
      <c r="G25" s="287"/>
      <c r="H25" s="287"/>
      <c r="I25" s="287"/>
      <c r="J25" s="287"/>
      <c r="K25" s="287"/>
      <c r="L25" s="288"/>
    </row>
    <row r="26" spans="2:15" ht="27">
      <c r="B26" s="284"/>
      <c r="C26" s="285"/>
      <c r="D26" s="112" t="s">
        <v>44</v>
      </c>
      <c r="E26" s="289">
        <v>11001</v>
      </c>
      <c r="F26" s="289"/>
      <c r="G26" s="289"/>
      <c r="H26" s="289"/>
      <c r="I26" s="289"/>
      <c r="J26" s="289"/>
      <c r="K26" s="289"/>
      <c r="L26" s="289"/>
    </row>
    <row r="27" spans="2:15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</row>
    <row r="28" spans="2:15">
      <c r="B28" s="291" t="s">
        <v>45</v>
      </c>
      <c r="C28" s="291"/>
      <c r="D28" s="291"/>
      <c r="E28" s="289" t="s">
        <v>148</v>
      </c>
      <c r="F28" s="289"/>
      <c r="G28" s="289"/>
      <c r="H28" s="289"/>
      <c r="I28" s="289"/>
      <c r="J28" s="289"/>
      <c r="K28" s="289"/>
      <c r="L28" s="289"/>
    </row>
    <row r="31" spans="2:15" ht="79.5" customHeight="1">
      <c r="B31" s="277" t="s">
        <v>50</v>
      </c>
      <c r="C31" s="292" t="s">
        <v>1</v>
      </c>
      <c r="D31" s="292"/>
      <c r="E31" s="277" t="s">
        <v>49</v>
      </c>
      <c r="F31" s="277" t="s">
        <v>3</v>
      </c>
      <c r="G31" s="277"/>
      <c r="H31" s="277"/>
      <c r="I31" s="277" t="s">
        <v>47</v>
      </c>
      <c r="J31" s="277" t="s">
        <v>4</v>
      </c>
      <c r="K31" s="277" t="s">
        <v>5</v>
      </c>
      <c r="L31" s="277" t="s">
        <v>6</v>
      </c>
      <c r="M31" s="277" t="s">
        <v>46</v>
      </c>
      <c r="N31" s="277"/>
      <c r="O31" s="277" t="s">
        <v>7</v>
      </c>
    </row>
    <row r="32" spans="2:15" ht="54">
      <c r="B32" s="277"/>
      <c r="C32" s="113" t="s">
        <v>8</v>
      </c>
      <c r="D32" s="111" t="s">
        <v>0</v>
      </c>
      <c r="E32" s="277"/>
      <c r="F32" s="111" t="s">
        <v>48</v>
      </c>
      <c r="G32" s="111" t="s">
        <v>9</v>
      </c>
      <c r="H32" s="111" t="s">
        <v>10</v>
      </c>
      <c r="I32" s="277"/>
      <c r="J32" s="277"/>
      <c r="K32" s="277"/>
      <c r="L32" s="277"/>
      <c r="M32" s="111" t="s">
        <v>11</v>
      </c>
      <c r="N32" s="111" t="s">
        <v>12</v>
      </c>
      <c r="O32" s="277"/>
    </row>
    <row r="33" spans="2:15">
      <c r="B33" s="115" t="s">
        <v>13</v>
      </c>
      <c r="C33" s="115" t="s">
        <v>14</v>
      </c>
      <c r="D33" s="115" t="s">
        <v>15</v>
      </c>
      <c r="E33" s="115" t="s">
        <v>16</v>
      </c>
      <c r="F33" s="115" t="s">
        <v>17</v>
      </c>
      <c r="G33" s="115" t="s">
        <v>18</v>
      </c>
      <c r="H33" s="115" t="s">
        <v>19</v>
      </c>
      <c r="I33" s="115" t="s">
        <v>20</v>
      </c>
      <c r="J33" s="115" t="s">
        <v>21</v>
      </c>
      <c r="K33" s="115" t="s">
        <v>22</v>
      </c>
      <c r="L33" s="115" t="s">
        <v>23</v>
      </c>
      <c r="M33" s="115" t="s">
        <v>24</v>
      </c>
      <c r="N33" s="115" t="s">
        <v>25</v>
      </c>
      <c r="O33" s="115" t="s">
        <v>26</v>
      </c>
    </row>
    <row r="34" spans="2:15" ht="17.25">
      <c r="B34" s="65">
        <v>1100000</v>
      </c>
      <c r="C34" s="64" t="s">
        <v>72</v>
      </c>
      <c r="D34" s="65" t="s">
        <v>28</v>
      </c>
      <c r="E34" s="181">
        <f>E35+E44+E52+E56+E67+E70+E75+E82+E80</f>
        <v>2900942.2000000007</v>
      </c>
      <c r="F34" s="181">
        <f>F35+F44+F52+F56+F67+F70+F75+F82+F80</f>
        <v>0</v>
      </c>
      <c r="G34" s="185">
        <f>G35+G44+G52+G56+G67+G70+G75+G82+G80</f>
        <v>30000</v>
      </c>
      <c r="H34" s="185">
        <f>H35+H44+H52+H56+H67+H70+H75+H82+H80</f>
        <v>9.0949470177292824E-13</v>
      </c>
      <c r="I34" s="181">
        <f>E34+F34+G34+H34</f>
        <v>2930942.2000000007</v>
      </c>
      <c r="J34" s="181">
        <f>J35+J44+J52+J56+J67+J70+J75+J82+J80</f>
        <v>1944728.8400000003</v>
      </c>
      <c r="K34" s="181">
        <f>K35+K44+K52+K56+K67+K70+K75+K82+K80</f>
        <v>1903509.5200000005</v>
      </c>
      <c r="L34" s="181">
        <f>L35+L44+L52+L56+L67+L70+L75+L82+L80</f>
        <v>2036875.91</v>
      </c>
      <c r="M34" s="10"/>
      <c r="N34" s="10"/>
      <c r="O34" s="10"/>
    </row>
    <row r="35" spans="2:15" ht="54">
      <c r="B35" s="65">
        <v>1110000</v>
      </c>
      <c r="C35" s="64" t="s">
        <v>65</v>
      </c>
      <c r="D35" s="65" t="s">
        <v>28</v>
      </c>
      <c r="E35" s="128">
        <f>E37+E38+E39</f>
        <v>2605538.2000000002</v>
      </c>
      <c r="F35" s="128">
        <f>F37+F38+F39</f>
        <v>0</v>
      </c>
      <c r="G35" s="214">
        <f>G37+G38+G39</f>
        <v>0</v>
      </c>
      <c r="H35" s="185">
        <f>H37+H38+H39</f>
        <v>0</v>
      </c>
      <c r="I35" s="128">
        <f>E35+F35+G35+H35</f>
        <v>2605538.2000000002</v>
      </c>
      <c r="J35" s="128">
        <f>J37+J38+J39</f>
        <v>1791857.3</v>
      </c>
      <c r="K35" s="128">
        <f>K37+K38+K39</f>
        <v>1751912.6600000001</v>
      </c>
      <c r="L35" s="128">
        <f>L37+L38+L39</f>
        <v>1884935.31</v>
      </c>
      <c r="M35" s="10"/>
      <c r="N35" s="10"/>
      <c r="O35" s="10"/>
    </row>
    <row r="36" spans="2:15" ht="17.25">
      <c r="B36" s="65">
        <v>1110000</v>
      </c>
      <c r="C36" s="66" t="s">
        <v>51</v>
      </c>
      <c r="D36" s="65" t="s">
        <v>28</v>
      </c>
      <c r="E36" s="181"/>
      <c r="F36" s="46"/>
      <c r="G36" s="46"/>
      <c r="H36" s="46"/>
      <c r="I36" s="181"/>
      <c r="J36" s="181"/>
      <c r="K36" s="181"/>
      <c r="L36" s="181"/>
      <c r="M36" s="10"/>
      <c r="N36" s="10"/>
      <c r="O36" s="10"/>
    </row>
    <row r="37" spans="2:15" ht="17.25">
      <c r="B37" s="65">
        <v>1111000</v>
      </c>
      <c r="C37" s="64" t="s">
        <v>73</v>
      </c>
      <c r="D37" s="65">
        <v>411100</v>
      </c>
      <c r="E37" s="181">
        <v>2215206</v>
      </c>
      <c r="F37" s="46"/>
      <c r="G37" s="185"/>
      <c r="H37" s="185">
        <v>-126000</v>
      </c>
      <c r="I37" s="181">
        <f>E37+F37+G37+H37</f>
        <v>2089206</v>
      </c>
      <c r="J37" s="181">
        <v>1350804</v>
      </c>
      <c r="K37" s="181">
        <v>1310958.52</v>
      </c>
      <c r="L37" s="181">
        <v>1383700.77</v>
      </c>
      <c r="M37" s="10"/>
      <c r="N37" s="10"/>
      <c r="O37" s="10"/>
    </row>
    <row r="38" spans="2:15" ht="17.25">
      <c r="B38" s="65">
        <v>1112000</v>
      </c>
      <c r="C38" s="64" t="s">
        <v>74</v>
      </c>
      <c r="D38" s="65">
        <v>411200</v>
      </c>
      <c r="E38" s="181">
        <v>225836.7</v>
      </c>
      <c r="F38" s="46"/>
      <c r="G38" s="151"/>
      <c r="H38" s="185">
        <v>126000</v>
      </c>
      <c r="I38" s="181">
        <f>E38+F38+G38+H38</f>
        <v>351836.7</v>
      </c>
      <c r="J38" s="181">
        <v>276557.8</v>
      </c>
      <c r="K38" s="181">
        <v>276489.83</v>
      </c>
      <c r="L38" s="181">
        <v>336770.23</v>
      </c>
      <c r="M38" s="25"/>
      <c r="N38" s="10"/>
      <c r="O38" s="10"/>
    </row>
    <row r="39" spans="2:15" ht="17.25">
      <c r="B39" s="65">
        <v>1113000</v>
      </c>
      <c r="C39" s="64" t="s">
        <v>75</v>
      </c>
      <c r="D39" s="65">
        <v>411300</v>
      </c>
      <c r="E39" s="181">
        <v>164495.5</v>
      </c>
      <c r="F39" s="46"/>
      <c r="G39" s="46"/>
      <c r="H39" s="46"/>
      <c r="I39" s="181">
        <f>E39+F39+G39+H39</f>
        <v>164495.5</v>
      </c>
      <c r="J39" s="181">
        <v>164495.5</v>
      </c>
      <c r="K39" s="181">
        <v>164464.31</v>
      </c>
      <c r="L39" s="181">
        <v>164464.31</v>
      </c>
      <c r="M39" s="10"/>
      <c r="N39" s="10"/>
      <c r="O39" s="10"/>
    </row>
    <row r="40" spans="2:15" ht="17.25">
      <c r="B40" s="65">
        <v>1114000</v>
      </c>
      <c r="C40" s="64" t="s">
        <v>52</v>
      </c>
      <c r="D40" s="65">
        <v>411400</v>
      </c>
      <c r="E40" s="181"/>
      <c r="F40" s="46"/>
      <c r="G40" s="46"/>
      <c r="H40" s="46"/>
      <c r="I40" s="181"/>
      <c r="J40" s="181"/>
      <c r="K40" s="181"/>
      <c r="L40" s="181"/>
      <c r="M40" s="10"/>
      <c r="N40" s="10"/>
      <c r="O40" s="10"/>
    </row>
    <row r="41" spans="2:15" ht="17.25">
      <c r="B41" s="65">
        <v>1115000</v>
      </c>
      <c r="C41" s="64" t="s">
        <v>76</v>
      </c>
      <c r="D41" s="65">
        <v>411500</v>
      </c>
      <c r="E41" s="181"/>
      <c r="F41" s="46"/>
      <c r="G41" s="46"/>
      <c r="H41" s="46"/>
      <c r="I41" s="181"/>
      <c r="J41" s="181"/>
      <c r="K41" s="181"/>
      <c r="L41" s="181"/>
      <c r="M41" s="10"/>
      <c r="N41" s="10"/>
      <c r="O41" s="10"/>
    </row>
    <row r="42" spans="2:15" ht="17.25">
      <c r="B42" s="65">
        <v>1116000</v>
      </c>
      <c r="C42" s="64" t="s">
        <v>77</v>
      </c>
      <c r="D42" s="65">
        <v>412100</v>
      </c>
      <c r="E42" s="181"/>
      <c r="F42" s="46"/>
      <c r="G42" s="46"/>
      <c r="H42" s="46"/>
      <c r="I42" s="181"/>
      <c r="J42" s="181"/>
      <c r="K42" s="181"/>
      <c r="L42" s="181"/>
      <c r="M42" s="10"/>
      <c r="N42" s="10"/>
      <c r="O42" s="10"/>
    </row>
    <row r="43" spans="2:15" ht="17.25">
      <c r="B43" s="65">
        <v>1120000</v>
      </c>
      <c r="C43" s="64" t="s">
        <v>53</v>
      </c>
      <c r="D43" s="65" t="s">
        <v>28</v>
      </c>
      <c r="E43" s="181"/>
      <c r="F43" s="46"/>
      <c r="G43" s="46"/>
      <c r="H43" s="46"/>
      <c r="I43" s="181"/>
      <c r="J43" s="181"/>
      <c r="K43" s="181"/>
      <c r="L43" s="181"/>
      <c r="M43" s="10"/>
      <c r="N43" s="10"/>
      <c r="O43" s="10"/>
    </row>
    <row r="44" spans="2:15" ht="17.25">
      <c r="B44" s="65">
        <v>1121000</v>
      </c>
      <c r="C44" s="66" t="s">
        <v>54</v>
      </c>
      <c r="D44" s="65"/>
      <c r="E44" s="181">
        <f>E46+E47+E48+E49+E51</f>
        <v>17034.2</v>
      </c>
      <c r="F44" s="47">
        <f>F46+F47+F48+F49</f>
        <v>0</v>
      </c>
      <c r="G44" s="185">
        <f>G46+G47+G48+G49</f>
        <v>0</v>
      </c>
      <c r="H44" s="185">
        <f>H46+H47+H48+H49</f>
        <v>2592</v>
      </c>
      <c r="I44" s="181">
        <f>E44+F44+G44+H44</f>
        <v>19626.2</v>
      </c>
      <c r="J44" s="181">
        <f>J46+J47+J48+J49</f>
        <v>9381.08</v>
      </c>
      <c r="K44" s="181">
        <f>K46+K47+K48+K49</f>
        <v>9381.08</v>
      </c>
      <c r="L44" s="181">
        <f>L46+L47+L48+L49</f>
        <v>9569.64</v>
      </c>
      <c r="M44" s="10"/>
      <c r="N44" s="10"/>
      <c r="O44" s="10"/>
    </row>
    <row r="45" spans="2:15" ht="17.25">
      <c r="B45" s="65">
        <v>1121100</v>
      </c>
      <c r="C45" s="64" t="s">
        <v>78</v>
      </c>
      <c r="D45" s="65">
        <v>421100</v>
      </c>
      <c r="E45" s="181"/>
      <c r="F45" s="46"/>
      <c r="G45" s="46"/>
      <c r="H45" s="46"/>
      <c r="I45" s="181"/>
      <c r="J45" s="181"/>
      <c r="K45" s="181"/>
      <c r="L45" s="181"/>
      <c r="M45" s="10"/>
      <c r="N45" s="10"/>
      <c r="O45" s="10"/>
    </row>
    <row r="46" spans="2:15" ht="17.25">
      <c r="B46" s="65">
        <v>1121200</v>
      </c>
      <c r="C46" s="64" t="s">
        <v>79</v>
      </c>
      <c r="D46" s="65">
        <v>421200</v>
      </c>
      <c r="E46" s="181"/>
      <c r="F46" s="46"/>
      <c r="G46" s="185"/>
      <c r="H46" s="47"/>
      <c r="I46" s="181">
        <f>E46+F46+G46+H46</f>
        <v>0</v>
      </c>
      <c r="J46" s="181"/>
      <c r="K46" s="181"/>
      <c r="L46" s="181"/>
      <c r="M46" s="10"/>
      <c r="N46" s="10"/>
      <c r="O46" s="25"/>
    </row>
    <row r="47" spans="2:15" ht="17.25">
      <c r="B47" s="65">
        <v>1121300</v>
      </c>
      <c r="C47" s="64" t="s">
        <v>80</v>
      </c>
      <c r="D47" s="65">
        <v>421300</v>
      </c>
      <c r="E47" s="181">
        <v>1000</v>
      </c>
      <c r="F47" s="46"/>
      <c r="G47" s="151"/>
      <c r="H47" s="151"/>
      <c r="I47" s="181">
        <f>E47+F47+G47+H47</f>
        <v>1000</v>
      </c>
      <c r="J47" s="181"/>
      <c r="K47" s="181"/>
      <c r="L47" s="181"/>
      <c r="M47" s="10"/>
      <c r="N47" s="10"/>
      <c r="O47" s="10"/>
    </row>
    <row r="48" spans="2:15" ht="17.25">
      <c r="B48" s="65">
        <v>1121400</v>
      </c>
      <c r="C48" s="64" t="s">
        <v>81</v>
      </c>
      <c r="D48" s="65">
        <v>421400</v>
      </c>
      <c r="E48" s="181">
        <v>15834.2</v>
      </c>
      <c r="F48" s="46"/>
      <c r="G48" s="185"/>
      <c r="H48" s="185">
        <v>2592</v>
      </c>
      <c r="I48" s="181">
        <f>E48+F48+G48+H48</f>
        <v>18426.2</v>
      </c>
      <c r="J48" s="181">
        <v>9189.08</v>
      </c>
      <c r="K48" s="181">
        <v>9189.08</v>
      </c>
      <c r="L48" s="181">
        <v>9377.64</v>
      </c>
      <c r="M48" s="10"/>
      <c r="N48" s="10"/>
      <c r="O48" s="10"/>
    </row>
    <row r="49" spans="2:15" ht="17.25">
      <c r="B49" s="65">
        <v>1121500</v>
      </c>
      <c r="C49" s="64" t="s">
        <v>82</v>
      </c>
      <c r="D49" s="65">
        <v>421500</v>
      </c>
      <c r="E49" s="181">
        <v>200</v>
      </c>
      <c r="F49" s="46"/>
      <c r="G49" s="46"/>
      <c r="H49" s="47"/>
      <c r="I49" s="181">
        <f>E49+F49+G49+H49</f>
        <v>200</v>
      </c>
      <c r="J49" s="181">
        <v>192</v>
      </c>
      <c r="K49" s="181">
        <v>192</v>
      </c>
      <c r="L49" s="181">
        <v>192</v>
      </c>
      <c r="M49" s="10"/>
      <c r="N49" s="10"/>
      <c r="O49" s="10"/>
    </row>
    <row r="50" spans="2:15" ht="17.25">
      <c r="B50" s="65">
        <v>1121600</v>
      </c>
      <c r="C50" s="64" t="s">
        <v>83</v>
      </c>
      <c r="D50" s="65">
        <v>421600</v>
      </c>
      <c r="E50" s="181"/>
      <c r="F50" s="46"/>
      <c r="G50" s="46"/>
      <c r="H50" s="46"/>
      <c r="I50" s="181"/>
      <c r="J50" s="181"/>
      <c r="K50" s="181"/>
      <c r="L50" s="181"/>
      <c r="M50" s="10"/>
      <c r="N50" s="10"/>
      <c r="O50" s="10"/>
    </row>
    <row r="51" spans="2:15" ht="17.25">
      <c r="B51" s="65">
        <v>1121700</v>
      </c>
      <c r="C51" s="64" t="s">
        <v>84</v>
      </c>
      <c r="D51" s="65">
        <v>421700</v>
      </c>
      <c r="E51" s="181"/>
      <c r="F51" s="46"/>
      <c r="G51" s="47"/>
      <c r="H51" s="46"/>
      <c r="I51" s="181"/>
      <c r="J51" s="181"/>
      <c r="K51" s="181"/>
      <c r="L51" s="181"/>
      <c r="M51" s="10"/>
      <c r="N51" s="10"/>
      <c r="O51" s="10"/>
    </row>
    <row r="52" spans="2:15" ht="17.25">
      <c r="B52" s="65">
        <v>1122000</v>
      </c>
      <c r="C52" s="66" t="s">
        <v>185</v>
      </c>
      <c r="D52" s="65" t="s">
        <v>28</v>
      </c>
      <c r="E52" s="181">
        <f>E53+E54</f>
        <v>47452</v>
      </c>
      <c r="F52" s="181">
        <f t="shared" ref="F52:H52" si="0">F53+F54</f>
        <v>0</v>
      </c>
      <c r="G52" s="181">
        <f t="shared" si="0"/>
        <v>30000</v>
      </c>
      <c r="H52" s="185">
        <f t="shared" si="0"/>
        <v>-10471.219999999999</v>
      </c>
      <c r="I52" s="181">
        <f>E52+F52+G52+H52</f>
        <v>66980.78</v>
      </c>
      <c r="J52" s="181">
        <f>J53+J54</f>
        <v>29637.01</v>
      </c>
      <c r="K52" s="181">
        <f t="shared" ref="K52:L52" si="1">K53+K54</f>
        <v>28362.33</v>
      </c>
      <c r="L52" s="181">
        <f t="shared" si="1"/>
        <v>27521.5</v>
      </c>
      <c r="M52" s="10"/>
      <c r="N52" s="10"/>
      <c r="O52" s="10"/>
    </row>
    <row r="53" spans="2:15" ht="17.25">
      <c r="B53" s="65">
        <v>1122100</v>
      </c>
      <c r="C53" s="64" t="s">
        <v>85</v>
      </c>
      <c r="D53" s="65">
        <v>422100</v>
      </c>
      <c r="E53" s="181">
        <v>47452</v>
      </c>
      <c r="F53" s="46"/>
      <c r="G53" s="151"/>
      <c r="H53" s="185">
        <f>-8492.48-1978.74</f>
        <v>-10471.219999999999</v>
      </c>
      <c r="I53" s="181">
        <f>E53+F53+G53+H53</f>
        <v>36980.78</v>
      </c>
      <c r="J53" s="181">
        <v>12990.3</v>
      </c>
      <c r="K53" s="181">
        <v>11772.6</v>
      </c>
      <c r="L53" s="181">
        <v>11772.6</v>
      </c>
      <c r="M53" s="25"/>
      <c r="N53" s="10"/>
      <c r="O53" s="10"/>
    </row>
    <row r="54" spans="2:15" ht="17.25">
      <c r="B54" s="65">
        <v>1122200</v>
      </c>
      <c r="C54" s="64" t="s">
        <v>86</v>
      </c>
      <c r="D54" s="65">
        <v>422200</v>
      </c>
      <c r="E54" s="181"/>
      <c r="F54" s="46"/>
      <c r="G54" s="181">
        <v>30000</v>
      </c>
      <c r="H54" s="46"/>
      <c r="I54" s="181">
        <f>E54+F54+G54+H54</f>
        <v>30000</v>
      </c>
      <c r="J54" s="181">
        <v>16646.71</v>
      </c>
      <c r="K54" s="181">
        <v>16589.73</v>
      </c>
      <c r="L54" s="181">
        <v>15748.9</v>
      </c>
      <c r="M54" s="10"/>
      <c r="N54" s="10"/>
      <c r="O54" s="10"/>
    </row>
    <row r="55" spans="2:15" ht="17.25">
      <c r="B55" s="65">
        <v>1122300</v>
      </c>
      <c r="C55" s="64" t="s">
        <v>87</v>
      </c>
      <c r="D55" s="65">
        <v>422900</v>
      </c>
      <c r="E55" s="181"/>
      <c r="F55" s="46"/>
      <c r="G55" s="46"/>
      <c r="H55" s="46"/>
      <c r="I55" s="181"/>
      <c r="J55" s="181"/>
      <c r="K55" s="181"/>
      <c r="L55" s="181"/>
      <c r="M55" s="10"/>
      <c r="N55" s="10"/>
      <c r="O55" s="10"/>
    </row>
    <row r="56" spans="2:15" ht="17.25">
      <c r="B56" s="65">
        <v>1123000</v>
      </c>
      <c r="C56" s="66" t="s">
        <v>88</v>
      </c>
      <c r="D56" s="65" t="s">
        <v>28</v>
      </c>
      <c r="E56" s="181">
        <f>E58+E63+E64+E59+E60+E57+E61</f>
        <v>199157.7</v>
      </c>
      <c r="F56" s="181">
        <f>F58+F63+F64+F59+F60+F57+F61</f>
        <v>0</v>
      </c>
      <c r="G56" s="185">
        <f>G58+G63+G64+G59+G60+G57+G61</f>
        <v>0</v>
      </c>
      <c r="H56" s="185">
        <f>H58+H63+H64+H59+H60+H57+H61</f>
        <v>9.0399999999996226</v>
      </c>
      <c r="I56" s="181">
        <f t="shared" ref="I56:I61" si="2">E56+F56+G56+H56</f>
        <v>199166.74000000002</v>
      </c>
      <c r="J56" s="181">
        <f>J57+J58+J59+J60+J61+J63+J64+J57</f>
        <v>90549.239999999991</v>
      </c>
      <c r="K56" s="181">
        <f>K57+K58+K59+K60+K61+K63+K64+K57</f>
        <v>90549.239999999991</v>
      </c>
      <c r="L56" s="181">
        <f>L57+L58+L59+L60+L61+L63+L64+L57</f>
        <v>91687.41</v>
      </c>
      <c r="M56" s="10"/>
      <c r="N56" s="10"/>
      <c r="O56" s="10"/>
    </row>
    <row r="57" spans="2:15" ht="17.25">
      <c r="B57" s="65">
        <v>1123100</v>
      </c>
      <c r="C57" s="64" t="s">
        <v>89</v>
      </c>
      <c r="D57" s="65">
        <v>423100</v>
      </c>
      <c r="E57" s="181"/>
      <c r="F57" s="46"/>
      <c r="G57" s="185"/>
      <c r="H57" s="46"/>
      <c r="I57" s="181">
        <f t="shared" si="2"/>
        <v>0</v>
      </c>
      <c r="J57" s="181"/>
      <c r="K57" s="181"/>
      <c r="L57" s="181"/>
      <c r="M57" s="10"/>
      <c r="N57" s="10"/>
      <c r="O57" s="10"/>
    </row>
    <row r="58" spans="2:15" ht="17.25">
      <c r="B58" s="65">
        <v>1123200</v>
      </c>
      <c r="C58" s="64" t="s">
        <v>90</v>
      </c>
      <c r="D58" s="65">
        <v>423200</v>
      </c>
      <c r="E58" s="181">
        <v>87561.2</v>
      </c>
      <c r="F58" s="46"/>
      <c r="G58" s="185"/>
      <c r="H58" s="47">
        <v>-300</v>
      </c>
      <c r="I58" s="181">
        <f t="shared" si="2"/>
        <v>87261.2</v>
      </c>
      <c r="J58" s="181">
        <v>47857.84</v>
      </c>
      <c r="K58" s="181">
        <v>47857.84</v>
      </c>
      <c r="L58" s="181">
        <v>47857.84</v>
      </c>
      <c r="M58" s="10"/>
      <c r="N58" s="10"/>
      <c r="O58" s="10"/>
    </row>
    <row r="59" spans="2:15" ht="17.25">
      <c r="B59" s="65">
        <v>1123300</v>
      </c>
      <c r="C59" s="64" t="s">
        <v>91</v>
      </c>
      <c r="D59" s="65">
        <v>423300</v>
      </c>
      <c r="E59" s="181">
        <v>9148</v>
      </c>
      <c r="F59" s="46"/>
      <c r="G59" s="47"/>
      <c r="H59" s="151">
        <v>617.64</v>
      </c>
      <c r="I59" s="181">
        <f t="shared" si="2"/>
        <v>9765.64</v>
      </c>
      <c r="J59" s="181"/>
      <c r="K59" s="181"/>
      <c r="L59" s="181"/>
      <c r="M59" s="10"/>
      <c r="N59" s="10"/>
      <c r="O59" s="10"/>
    </row>
    <row r="60" spans="2:15" ht="17.25">
      <c r="B60" s="65">
        <v>1123400</v>
      </c>
      <c r="C60" s="64" t="s">
        <v>92</v>
      </c>
      <c r="D60" s="65">
        <v>423400</v>
      </c>
      <c r="E60" s="181">
        <v>2801.5</v>
      </c>
      <c r="F60" s="46"/>
      <c r="G60" s="185"/>
      <c r="H60" s="151"/>
      <c r="I60" s="181">
        <f t="shared" si="2"/>
        <v>2801.5</v>
      </c>
      <c r="J60" s="181">
        <v>823.5</v>
      </c>
      <c r="K60" s="181">
        <v>823.5</v>
      </c>
      <c r="L60" s="181">
        <v>1365.63</v>
      </c>
      <c r="M60" s="10"/>
      <c r="N60" s="10"/>
      <c r="O60" s="10"/>
    </row>
    <row r="61" spans="2:15" ht="17.25">
      <c r="B61" s="65">
        <v>1123500</v>
      </c>
      <c r="C61" s="64" t="s">
        <v>93</v>
      </c>
      <c r="D61" s="65">
        <v>423500</v>
      </c>
      <c r="E61" s="182">
        <v>25000</v>
      </c>
      <c r="F61" s="46"/>
      <c r="G61" s="47"/>
      <c r="H61" s="185"/>
      <c r="I61" s="181">
        <f t="shared" si="2"/>
        <v>25000</v>
      </c>
      <c r="J61" s="181"/>
      <c r="K61" s="181"/>
      <c r="L61" s="181"/>
      <c r="M61" s="10"/>
      <c r="N61" s="10"/>
      <c r="O61" s="10"/>
    </row>
    <row r="62" spans="2:15" ht="17.25">
      <c r="B62" s="65">
        <v>1123600</v>
      </c>
      <c r="C62" s="64" t="s">
        <v>94</v>
      </c>
      <c r="D62" s="65">
        <v>423600</v>
      </c>
      <c r="E62" s="181"/>
      <c r="F62" s="46"/>
      <c r="G62" s="46"/>
      <c r="H62" s="185"/>
      <c r="I62" s="181"/>
      <c r="J62" s="181"/>
      <c r="K62" s="181"/>
      <c r="L62" s="181"/>
      <c r="M62" s="10"/>
      <c r="N62" s="10"/>
      <c r="O62" s="10"/>
    </row>
    <row r="63" spans="2:15" ht="17.25">
      <c r="B63" s="65">
        <v>1123700</v>
      </c>
      <c r="C63" s="64" t="s">
        <v>95</v>
      </c>
      <c r="D63" s="65">
        <v>423700</v>
      </c>
      <c r="E63" s="181">
        <v>1500</v>
      </c>
      <c r="F63" s="46"/>
      <c r="G63" s="185"/>
      <c r="H63" s="185">
        <f>4247+360</f>
        <v>4607</v>
      </c>
      <c r="I63" s="181">
        <f>E63+F63+G63+H63</f>
        <v>6107</v>
      </c>
      <c r="J63" s="181">
        <v>4837.3500000000004</v>
      </c>
      <c r="K63" s="181">
        <v>4837.3500000000004</v>
      </c>
      <c r="L63" s="181">
        <v>5433.39</v>
      </c>
      <c r="M63" s="10"/>
      <c r="N63" s="10"/>
      <c r="O63" s="10"/>
    </row>
    <row r="64" spans="2:15" ht="17.25">
      <c r="B64" s="65">
        <v>1123800</v>
      </c>
      <c r="C64" s="64" t="s">
        <v>96</v>
      </c>
      <c r="D64" s="65">
        <v>423900</v>
      </c>
      <c r="E64" s="181">
        <v>73147</v>
      </c>
      <c r="F64" s="46"/>
      <c r="G64" s="185"/>
      <c r="H64" s="185">
        <f>-443.1-4472.5</f>
        <v>-4915.6000000000004</v>
      </c>
      <c r="I64" s="181">
        <f>E64+F64+G64+H64</f>
        <v>68231.399999999994</v>
      </c>
      <c r="J64" s="181">
        <v>37030.550000000003</v>
      </c>
      <c r="K64" s="181">
        <v>37030.550000000003</v>
      </c>
      <c r="L64" s="181">
        <v>37030.550000000003</v>
      </c>
      <c r="M64" s="10"/>
      <c r="N64" s="10"/>
      <c r="O64" s="10"/>
    </row>
    <row r="65" spans="2:15" ht="17.25">
      <c r="B65" s="65">
        <v>1124000</v>
      </c>
      <c r="C65" s="66" t="s">
        <v>55</v>
      </c>
      <c r="D65" s="65" t="s">
        <v>28</v>
      </c>
      <c r="E65" s="181"/>
      <c r="F65" s="46"/>
      <c r="G65" s="46"/>
      <c r="H65" s="46"/>
      <c r="I65" s="181"/>
      <c r="J65" s="181"/>
      <c r="K65" s="181"/>
      <c r="L65" s="181"/>
      <c r="M65" s="10"/>
      <c r="N65" s="10"/>
      <c r="O65" s="10"/>
    </row>
    <row r="66" spans="2:15" ht="17.25">
      <c r="B66" s="65">
        <v>1124100</v>
      </c>
      <c r="C66" s="64" t="s">
        <v>97</v>
      </c>
      <c r="D66" s="65">
        <v>424100</v>
      </c>
      <c r="E66" s="181"/>
      <c r="F66" s="46"/>
      <c r="G66" s="46"/>
      <c r="H66" s="46"/>
      <c r="I66" s="181"/>
      <c r="J66" s="181"/>
      <c r="K66" s="181"/>
      <c r="L66" s="181"/>
      <c r="M66" s="10"/>
      <c r="N66" s="10"/>
      <c r="O66" s="10"/>
    </row>
    <row r="67" spans="2:15" ht="17.25">
      <c r="B67" s="65">
        <v>1125000</v>
      </c>
      <c r="C67" s="66" t="s">
        <v>56</v>
      </c>
      <c r="D67" s="65" t="s">
        <v>28</v>
      </c>
      <c r="E67" s="181">
        <f>E68+E69</f>
        <v>10700</v>
      </c>
      <c r="F67" s="47">
        <f>F68+F69</f>
        <v>0</v>
      </c>
      <c r="G67" s="185">
        <f>G68+G69</f>
        <v>0</v>
      </c>
      <c r="H67" s="185">
        <f>H68+H69</f>
        <v>2888.8</v>
      </c>
      <c r="I67" s="181">
        <f>E67+F67+G67+H67</f>
        <v>13588.8</v>
      </c>
      <c r="J67" s="181">
        <f>J68+J69</f>
        <v>6329.0599999999995</v>
      </c>
      <c r="K67" s="181">
        <f>K68+K69</f>
        <v>6329.0599999999995</v>
      </c>
      <c r="L67" s="181">
        <f>L68+L69</f>
        <v>6329.0599999999995</v>
      </c>
      <c r="M67" s="10"/>
      <c r="N67" s="10"/>
      <c r="O67" s="10"/>
    </row>
    <row r="68" spans="2:15" ht="17.25">
      <c r="B68" s="65">
        <v>1125100</v>
      </c>
      <c r="C68" s="64" t="s">
        <v>98</v>
      </c>
      <c r="D68" s="65">
        <v>425100</v>
      </c>
      <c r="E68" s="181">
        <v>5200</v>
      </c>
      <c r="F68" s="46"/>
      <c r="G68" s="151"/>
      <c r="H68" s="185">
        <v>3088.8</v>
      </c>
      <c r="I68" s="181">
        <f t="shared" ref="I68:I75" si="3">E68+F68+G68+H68</f>
        <v>8288.7999999999993</v>
      </c>
      <c r="J68" s="181">
        <v>4404</v>
      </c>
      <c r="K68" s="181">
        <v>4404</v>
      </c>
      <c r="L68" s="181">
        <v>4404</v>
      </c>
      <c r="M68" s="10"/>
      <c r="N68" s="10"/>
      <c r="O68" s="10"/>
    </row>
    <row r="69" spans="2:15" ht="17.25">
      <c r="B69" s="65">
        <v>1125200</v>
      </c>
      <c r="C69" s="64" t="s">
        <v>99</v>
      </c>
      <c r="D69" s="65">
        <v>425200</v>
      </c>
      <c r="E69" s="181">
        <v>5500</v>
      </c>
      <c r="F69" s="46"/>
      <c r="G69" s="185"/>
      <c r="H69" s="185">
        <v>-200</v>
      </c>
      <c r="I69" s="181">
        <f t="shared" si="3"/>
        <v>5300</v>
      </c>
      <c r="J69" s="181">
        <v>1925.06</v>
      </c>
      <c r="K69" s="181">
        <v>1925.06</v>
      </c>
      <c r="L69" s="181">
        <v>1925.06</v>
      </c>
      <c r="M69" s="10"/>
      <c r="N69" s="10"/>
      <c r="O69" s="10"/>
    </row>
    <row r="70" spans="2:15" ht="17.25">
      <c r="B70" s="65">
        <v>1126000</v>
      </c>
      <c r="C70" s="66" t="s">
        <v>100</v>
      </c>
      <c r="D70" s="65" t="s">
        <v>28</v>
      </c>
      <c r="E70" s="181">
        <f>E71+E72+E73+E74</f>
        <v>18143.2</v>
      </c>
      <c r="F70" s="47">
        <f>F71+F72+F73+F74</f>
        <v>0</v>
      </c>
      <c r="G70" s="185">
        <f>G71+G72+G73+G74</f>
        <v>0</v>
      </c>
      <c r="H70" s="185">
        <f>H71+H72+H73+H74</f>
        <v>4931.38</v>
      </c>
      <c r="I70" s="181">
        <f t="shared" si="3"/>
        <v>23074.58</v>
      </c>
      <c r="J70" s="181">
        <f t="shared" ref="J70:L70" si="4">J71+J72+J73+J74</f>
        <v>14735.61</v>
      </c>
      <c r="K70" s="181">
        <f t="shared" si="4"/>
        <v>14735.61</v>
      </c>
      <c r="L70" s="181">
        <f t="shared" si="4"/>
        <v>14593.45</v>
      </c>
      <c r="M70" s="10"/>
      <c r="N70" s="10"/>
      <c r="O70" s="10"/>
    </row>
    <row r="71" spans="2:15" ht="17.25">
      <c r="B71" s="65">
        <v>1126100</v>
      </c>
      <c r="C71" s="64" t="s">
        <v>101</v>
      </c>
      <c r="D71" s="65">
        <v>426100</v>
      </c>
      <c r="E71" s="181">
        <v>12045.8</v>
      </c>
      <c r="F71" s="46"/>
      <c r="G71" s="185"/>
      <c r="H71" s="185">
        <f>751.1-191</f>
        <v>560.1</v>
      </c>
      <c r="I71" s="181">
        <f t="shared" si="3"/>
        <v>12605.9</v>
      </c>
      <c r="J71" s="181">
        <v>7965.6</v>
      </c>
      <c r="K71" s="181">
        <v>7965.6</v>
      </c>
      <c r="L71" s="181">
        <v>6057.04</v>
      </c>
      <c r="M71" s="10"/>
      <c r="N71" s="10"/>
      <c r="O71" s="10"/>
    </row>
    <row r="72" spans="2:15" ht="17.25">
      <c r="B72" s="65">
        <v>1126400</v>
      </c>
      <c r="C72" s="64" t="s">
        <v>102</v>
      </c>
      <c r="D72" s="65">
        <v>426400</v>
      </c>
      <c r="E72" s="181">
        <v>3556</v>
      </c>
      <c r="F72" s="46"/>
      <c r="G72" s="185"/>
      <c r="H72" s="185">
        <f>320+387</f>
        <v>707</v>
      </c>
      <c r="I72" s="181">
        <f t="shared" si="3"/>
        <v>4263</v>
      </c>
      <c r="J72" s="181">
        <v>2209.02</v>
      </c>
      <c r="K72" s="181">
        <v>2209.02</v>
      </c>
      <c r="L72" s="181">
        <v>2956.34</v>
      </c>
      <c r="M72" s="10"/>
      <c r="N72" s="10"/>
      <c r="O72" s="10"/>
    </row>
    <row r="73" spans="2:15" ht="17.25">
      <c r="B73" s="65">
        <v>1126700</v>
      </c>
      <c r="C73" s="64" t="s">
        <v>103</v>
      </c>
      <c r="D73" s="65">
        <v>426700</v>
      </c>
      <c r="E73" s="181">
        <v>1485</v>
      </c>
      <c r="F73" s="46"/>
      <c r="G73" s="185"/>
      <c r="H73" s="185">
        <v>1475.48</v>
      </c>
      <c r="I73" s="181">
        <f t="shared" si="3"/>
        <v>2960.48</v>
      </c>
      <c r="J73" s="181">
        <v>2314.83</v>
      </c>
      <c r="K73" s="181">
        <v>2314.83</v>
      </c>
      <c r="L73" s="181">
        <v>3959.99</v>
      </c>
      <c r="M73" s="10"/>
      <c r="N73" s="10"/>
      <c r="O73" s="10"/>
    </row>
    <row r="74" spans="2:15" ht="17.25">
      <c r="B74" s="65">
        <v>1126800</v>
      </c>
      <c r="C74" s="64" t="s">
        <v>104</v>
      </c>
      <c r="D74" s="65">
        <v>426900</v>
      </c>
      <c r="E74" s="181">
        <v>1056.4000000000001</v>
      </c>
      <c r="F74" s="46"/>
      <c r="G74" s="185"/>
      <c r="H74" s="185">
        <f>2188.8</f>
        <v>2188.8000000000002</v>
      </c>
      <c r="I74" s="181">
        <f t="shared" si="3"/>
        <v>3245.2000000000003</v>
      </c>
      <c r="J74" s="181">
        <v>2246.16</v>
      </c>
      <c r="K74" s="181">
        <v>2246.16</v>
      </c>
      <c r="L74" s="181">
        <v>1620.08</v>
      </c>
      <c r="M74" s="10"/>
      <c r="N74" s="10"/>
      <c r="O74" s="10"/>
    </row>
    <row r="75" spans="2:15" ht="40.5">
      <c r="B75" s="65">
        <v>1172000</v>
      </c>
      <c r="C75" s="66" t="s">
        <v>58</v>
      </c>
      <c r="D75" s="65" t="s">
        <v>28</v>
      </c>
      <c r="E75" s="216">
        <v>751</v>
      </c>
      <c r="F75" s="47"/>
      <c r="G75" s="216"/>
      <c r="H75" s="214"/>
      <c r="I75" s="216">
        <f t="shared" si="3"/>
        <v>751</v>
      </c>
      <c r="J75" s="216">
        <f>J78+J77</f>
        <v>48</v>
      </c>
      <c r="K75" s="216">
        <f>K78+K77</f>
        <v>48</v>
      </c>
      <c r="L75" s="216">
        <f>L78+L77</f>
        <v>48</v>
      </c>
      <c r="M75" s="181">
        <f>M78+M77</f>
        <v>0</v>
      </c>
      <c r="N75" s="10"/>
      <c r="O75" s="10"/>
    </row>
    <row r="76" spans="2:15" ht="17.25">
      <c r="B76" s="65">
        <v>1172100</v>
      </c>
      <c r="C76" s="64" t="s">
        <v>109</v>
      </c>
      <c r="D76" s="65">
        <v>482100</v>
      </c>
      <c r="E76" s="181"/>
      <c r="F76" s="46"/>
      <c r="G76" s="46"/>
      <c r="H76" s="46"/>
      <c r="I76" s="181"/>
      <c r="J76" s="181"/>
      <c r="K76" s="181"/>
      <c r="L76" s="181"/>
      <c r="M76" s="10"/>
      <c r="N76" s="10"/>
      <c r="O76" s="10"/>
    </row>
    <row r="77" spans="2:15" ht="17.25">
      <c r="B77" s="65">
        <v>1172200</v>
      </c>
      <c r="C77" s="64" t="s">
        <v>110</v>
      </c>
      <c r="D77" s="65">
        <v>482200</v>
      </c>
      <c r="E77" s="181"/>
      <c r="F77" s="46"/>
      <c r="G77" s="46"/>
      <c r="H77" s="46"/>
      <c r="I77" s="181"/>
      <c r="J77" s="181"/>
      <c r="K77" s="181"/>
      <c r="L77" s="181"/>
      <c r="M77" s="10"/>
      <c r="N77" s="10"/>
      <c r="O77" s="10"/>
    </row>
    <row r="78" spans="2:15" ht="17.25">
      <c r="B78" s="65">
        <v>1172300</v>
      </c>
      <c r="C78" s="64" t="s">
        <v>111</v>
      </c>
      <c r="D78" s="65">
        <v>482300</v>
      </c>
      <c r="E78" s="181"/>
      <c r="F78" s="46"/>
      <c r="G78" s="46"/>
      <c r="H78" s="46"/>
      <c r="I78" s="181"/>
      <c r="J78" s="181">
        <v>48</v>
      </c>
      <c r="K78" s="181">
        <v>48</v>
      </c>
      <c r="L78" s="181">
        <v>48</v>
      </c>
      <c r="M78" s="10"/>
      <c r="N78" s="10"/>
      <c r="O78" s="10"/>
    </row>
    <row r="79" spans="2:15" ht="27">
      <c r="B79" s="65">
        <v>1172400</v>
      </c>
      <c r="C79" s="64" t="s">
        <v>112</v>
      </c>
      <c r="D79" s="65">
        <v>482400</v>
      </c>
      <c r="E79" s="181"/>
      <c r="F79" s="46"/>
      <c r="G79" s="46"/>
      <c r="H79" s="46"/>
      <c r="I79" s="181"/>
      <c r="J79" s="181"/>
      <c r="K79" s="181"/>
      <c r="L79" s="181"/>
      <c r="M79" s="10"/>
      <c r="N79" s="10"/>
      <c r="O79" s="10"/>
    </row>
    <row r="80" spans="2:15" s="146" customFormat="1" ht="27">
      <c r="B80" s="4">
        <v>1175000</v>
      </c>
      <c r="C80" s="6" t="s">
        <v>250</v>
      </c>
      <c r="D80" s="4" t="s">
        <v>28</v>
      </c>
      <c r="E80" s="181"/>
      <c r="F80" s="150"/>
      <c r="G80" s="150"/>
      <c r="H80" s="128">
        <f>H81</f>
        <v>0</v>
      </c>
      <c r="I80" s="128">
        <f>E80+F80+G80+H80</f>
        <v>0</v>
      </c>
      <c r="J80" s="128">
        <f>J81</f>
        <v>0</v>
      </c>
      <c r="K80" s="128">
        <f>K81</f>
        <v>0</v>
      </c>
      <c r="L80" s="128">
        <f>L81</f>
        <v>0</v>
      </c>
      <c r="M80" s="217"/>
      <c r="N80" s="147"/>
      <c r="O80" s="147"/>
    </row>
    <row r="81" spans="2:15" s="146" customFormat="1" ht="27">
      <c r="B81" s="4">
        <v>1175100</v>
      </c>
      <c r="C81" s="64" t="s">
        <v>251</v>
      </c>
      <c r="D81" s="4">
        <v>485100</v>
      </c>
      <c r="E81" s="181"/>
      <c r="F81" s="150"/>
      <c r="G81" s="150"/>
      <c r="H81" s="128"/>
      <c r="I81" s="128"/>
      <c r="J81" s="128"/>
      <c r="K81" s="128"/>
      <c r="L81" s="128"/>
      <c r="M81" s="217"/>
      <c r="N81" s="147"/>
      <c r="O81" s="147"/>
    </row>
    <row r="82" spans="2:15" ht="17.25">
      <c r="B82" s="65">
        <v>1176000</v>
      </c>
      <c r="C82" s="66" t="s">
        <v>59</v>
      </c>
      <c r="D82" s="65" t="s">
        <v>28</v>
      </c>
      <c r="E82" s="181">
        <f>E83</f>
        <v>2165.9</v>
      </c>
      <c r="F82" s="46">
        <f>F83</f>
        <v>0</v>
      </c>
      <c r="G82" s="46">
        <f>G83</f>
        <v>0</v>
      </c>
      <c r="H82" s="151">
        <f>H83</f>
        <v>50</v>
      </c>
      <c r="I82" s="181">
        <f>E82+F82+G82+H82</f>
        <v>2215.9</v>
      </c>
      <c r="J82" s="181">
        <f>J83</f>
        <v>2191.54</v>
      </c>
      <c r="K82" s="181">
        <f>K83</f>
        <v>2191.54</v>
      </c>
      <c r="L82" s="181">
        <f>L83</f>
        <v>2191.54</v>
      </c>
      <c r="M82" s="10"/>
      <c r="N82" s="10"/>
      <c r="O82" s="10"/>
    </row>
    <row r="83" spans="2:15" ht="17.25">
      <c r="B83" s="65">
        <v>1176100</v>
      </c>
      <c r="C83" s="64" t="s">
        <v>113</v>
      </c>
      <c r="D83" s="65">
        <v>486100</v>
      </c>
      <c r="E83" s="181">
        <v>2165.9</v>
      </c>
      <c r="F83" s="46"/>
      <c r="G83" s="46"/>
      <c r="H83" s="151">
        <v>50</v>
      </c>
      <c r="I83" s="181">
        <f>E83+F83+G83+H83</f>
        <v>2215.9</v>
      </c>
      <c r="J83" s="181">
        <v>2191.54</v>
      </c>
      <c r="K83" s="181">
        <v>2191.54</v>
      </c>
      <c r="L83" s="181">
        <v>2191.54</v>
      </c>
      <c r="M83" s="10"/>
      <c r="N83" s="10"/>
      <c r="O83" s="10"/>
    </row>
    <row r="84" spans="2:15" ht="17.25">
      <c r="B84" s="65"/>
      <c r="C84" s="64" t="s">
        <v>114</v>
      </c>
      <c r="D84" s="65" t="s">
        <v>60</v>
      </c>
      <c r="E84" s="181"/>
      <c r="F84" s="46"/>
      <c r="G84" s="46"/>
      <c r="H84" s="46"/>
      <c r="I84" s="181"/>
      <c r="J84" s="181"/>
      <c r="K84" s="181"/>
      <c r="L84" s="181"/>
      <c r="M84" s="10"/>
      <c r="N84" s="10"/>
      <c r="O84" s="10"/>
    </row>
    <row r="85" spans="2:15" ht="17.25">
      <c r="B85" s="65">
        <v>1177000</v>
      </c>
      <c r="C85" s="66" t="s">
        <v>61</v>
      </c>
      <c r="D85" s="65" t="s">
        <v>28</v>
      </c>
      <c r="E85" s="181"/>
      <c r="F85" s="46"/>
      <c r="G85" s="46"/>
      <c r="H85" s="46"/>
      <c r="I85" s="181"/>
      <c r="J85" s="181"/>
      <c r="K85" s="181"/>
      <c r="L85" s="181"/>
      <c r="M85" s="10"/>
      <c r="N85" s="10"/>
      <c r="O85" s="147"/>
    </row>
    <row r="86" spans="2:15" ht="17.25">
      <c r="B86" s="65">
        <v>1177100</v>
      </c>
      <c r="C86" s="64" t="s">
        <v>115</v>
      </c>
      <c r="D86" s="65">
        <v>489100</v>
      </c>
      <c r="E86" s="181"/>
      <c r="F86" s="46"/>
      <c r="G86" s="46"/>
      <c r="H86" s="46"/>
      <c r="I86" s="181"/>
      <c r="J86" s="181"/>
      <c r="K86" s="181"/>
      <c r="L86" s="181"/>
      <c r="M86" s="10"/>
      <c r="N86" s="10"/>
      <c r="O86" s="147"/>
    </row>
    <row r="87" spans="2:15" ht="17.25">
      <c r="B87" s="65">
        <v>1000000</v>
      </c>
      <c r="C87" s="65" t="s">
        <v>64</v>
      </c>
      <c r="D87" s="65"/>
      <c r="E87" s="181">
        <f>E34</f>
        <v>2900942.2000000007</v>
      </c>
      <c r="F87" s="181">
        <f>F34</f>
        <v>0</v>
      </c>
      <c r="G87" s="185">
        <f>G34</f>
        <v>30000</v>
      </c>
      <c r="H87" s="185">
        <f>H34</f>
        <v>9.0949470177292824E-13</v>
      </c>
      <c r="I87" s="181">
        <f>E87+F87+G87+H87</f>
        <v>2930942.2000000007</v>
      </c>
      <c r="J87" s="181">
        <f>J34</f>
        <v>1944728.8400000003</v>
      </c>
      <c r="K87" s="181">
        <f>K34</f>
        <v>1903509.5200000005</v>
      </c>
      <c r="L87" s="181">
        <f>L34</f>
        <v>2036875.91</v>
      </c>
      <c r="M87" s="145"/>
      <c r="N87" s="145"/>
      <c r="O87" s="151"/>
    </row>
    <row r="88" spans="2:15">
      <c r="J88" s="53"/>
      <c r="K88" s="53"/>
    </row>
    <row r="89" spans="2:15" s="146" customFormat="1">
      <c r="J89" s="152"/>
      <c r="K89" s="152"/>
      <c r="L89" s="152"/>
    </row>
    <row r="91" spans="2:15" ht="16.5" customHeight="1">
      <c r="C91" s="26" t="s">
        <v>322</v>
      </c>
      <c r="D91" s="278" t="s">
        <v>66</v>
      </c>
      <c r="E91" s="278"/>
      <c r="F91" s="278"/>
      <c r="G91" s="276" t="s">
        <v>67</v>
      </c>
      <c r="H91" s="276"/>
      <c r="J91" s="279" t="s">
        <v>265</v>
      </c>
      <c r="K91" s="279"/>
      <c r="L91" s="279"/>
    </row>
    <row r="92" spans="2:15">
      <c r="C92" s="8"/>
      <c r="D92" s="8"/>
      <c r="E92" s="1"/>
      <c r="G92" s="276" t="s">
        <v>68</v>
      </c>
      <c r="H92" s="276"/>
      <c r="J92" s="276" t="s">
        <v>69</v>
      </c>
      <c r="K92" s="276"/>
      <c r="L92" s="276"/>
    </row>
    <row r="93" spans="2:15">
      <c r="C93" s="110" t="s">
        <v>70</v>
      </c>
      <c r="D93" s="8"/>
      <c r="E93" s="8"/>
      <c r="F93" s="8"/>
      <c r="G93" s="8"/>
      <c r="H93" s="8"/>
      <c r="I93" s="8"/>
    </row>
    <row r="94" spans="2:15">
      <c r="C94" s="8"/>
      <c r="D94" s="278" t="s">
        <v>71</v>
      </c>
      <c r="E94" s="278"/>
      <c r="F94" s="278"/>
      <c r="G94" s="276" t="s">
        <v>67</v>
      </c>
      <c r="H94" s="276"/>
      <c r="I94" s="7"/>
      <c r="J94" s="279" t="s">
        <v>202</v>
      </c>
      <c r="K94" s="279"/>
      <c r="L94" s="279"/>
    </row>
    <row r="95" spans="2:15">
      <c r="C95" s="8"/>
      <c r="D95" s="8"/>
      <c r="E95" s="8"/>
      <c r="F95" s="7"/>
      <c r="G95" s="276" t="s">
        <v>68</v>
      </c>
      <c r="H95" s="276"/>
      <c r="I95" s="7"/>
      <c r="J95" s="276" t="s">
        <v>69</v>
      </c>
      <c r="K95" s="276"/>
      <c r="L95" s="276"/>
    </row>
    <row r="96" spans="2:15">
      <c r="C96" s="8"/>
      <c r="D96" s="8"/>
      <c r="E96" s="8"/>
      <c r="F96" s="7"/>
      <c r="G96" s="110"/>
      <c r="H96" s="110"/>
      <c r="I96" s="7"/>
      <c r="J96" s="110"/>
      <c r="K96" s="110"/>
      <c r="L96" s="110"/>
    </row>
    <row r="97" spans="2:14">
      <c r="C97" s="8"/>
      <c r="D97" s="8"/>
      <c r="E97" s="8"/>
      <c r="F97" s="7"/>
      <c r="G97" s="110"/>
      <c r="H97" s="110"/>
      <c r="I97" s="7"/>
      <c r="J97" s="110"/>
      <c r="K97" s="110"/>
      <c r="L97" s="110"/>
    </row>
    <row r="98" spans="2:14">
      <c r="J98" s="297" t="s">
        <v>122</v>
      </c>
      <c r="K98" s="297"/>
      <c r="L98" s="297"/>
    </row>
    <row r="99" spans="2:14" s="146" customFormat="1">
      <c r="J99" s="207"/>
      <c r="K99" s="207"/>
      <c r="L99" s="207"/>
    </row>
    <row r="100" spans="2:14">
      <c r="B100" s="298" t="s">
        <v>120</v>
      </c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  <row r="101" spans="2:14">
      <c r="B101" s="298" t="s">
        <v>121</v>
      </c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</row>
    <row r="102" spans="2:14">
      <c r="B102" s="298" t="s">
        <v>321</v>
      </c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</row>
    <row r="103" spans="2:14">
      <c r="N103" s="12"/>
    </row>
    <row r="104" spans="2:14">
      <c r="B104" s="291" t="s">
        <v>29</v>
      </c>
      <c r="C104" s="291"/>
      <c r="D104" s="16" t="s">
        <v>30</v>
      </c>
      <c r="E104" s="289" t="s">
        <v>144</v>
      </c>
      <c r="F104" s="289"/>
      <c r="G104" s="289"/>
      <c r="H104" s="289"/>
      <c r="I104" s="289"/>
      <c r="J104" s="289"/>
      <c r="K104" s="289"/>
      <c r="L104" s="289"/>
    </row>
    <row r="105" spans="2:14">
      <c r="B105" s="291"/>
      <c r="C105" s="291"/>
      <c r="D105" s="16" t="s">
        <v>31</v>
      </c>
      <c r="E105" s="289">
        <v>104021</v>
      </c>
      <c r="F105" s="289"/>
      <c r="G105" s="289"/>
      <c r="H105" s="289"/>
      <c r="I105" s="289"/>
      <c r="J105" s="289"/>
      <c r="K105" s="289"/>
      <c r="L105" s="289"/>
    </row>
    <row r="106" spans="2:14"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</row>
    <row r="107" spans="2:14" ht="16.5" customHeight="1">
      <c r="B107" s="291" t="s">
        <v>32</v>
      </c>
      <c r="C107" s="291"/>
      <c r="D107" s="16" t="s">
        <v>30</v>
      </c>
      <c r="E107" s="289" t="s">
        <v>144</v>
      </c>
      <c r="F107" s="289"/>
      <c r="G107" s="289"/>
      <c r="H107" s="289"/>
      <c r="I107" s="289"/>
      <c r="J107" s="289"/>
      <c r="K107" s="289"/>
      <c r="L107" s="289"/>
    </row>
    <row r="108" spans="2:14">
      <c r="B108" s="291"/>
      <c r="C108" s="291"/>
      <c r="D108" s="16" t="s">
        <v>31</v>
      </c>
      <c r="E108" s="289">
        <v>104021</v>
      </c>
      <c r="F108" s="289"/>
      <c r="G108" s="289"/>
      <c r="H108" s="289"/>
      <c r="I108" s="289"/>
      <c r="J108" s="289"/>
      <c r="K108" s="289"/>
      <c r="L108" s="289"/>
    </row>
    <row r="109" spans="2:14"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</row>
    <row r="110" spans="2:14">
      <c r="B110" s="291" t="s">
        <v>33</v>
      </c>
      <c r="C110" s="291"/>
      <c r="D110" s="291"/>
      <c r="E110" s="289" t="s">
        <v>144</v>
      </c>
      <c r="F110" s="289"/>
      <c r="G110" s="289"/>
      <c r="H110" s="289"/>
      <c r="I110" s="289"/>
      <c r="J110" s="289"/>
      <c r="K110" s="289"/>
      <c r="L110" s="289"/>
    </row>
    <row r="111" spans="2:14"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</row>
    <row r="112" spans="2:14">
      <c r="B112" s="291" t="s">
        <v>34</v>
      </c>
      <c r="C112" s="291"/>
      <c r="D112" s="291"/>
      <c r="E112" s="289">
        <v>1006</v>
      </c>
      <c r="F112" s="289"/>
      <c r="G112" s="289"/>
      <c r="H112" s="289"/>
      <c r="I112" s="289"/>
      <c r="J112" s="289"/>
      <c r="K112" s="289"/>
      <c r="L112" s="289"/>
    </row>
    <row r="113" spans="2:15"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</row>
    <row r="114" spans="2:15">
      <c r="B114" s="291" t="s">
        <v>35</v>
      </c>
      <c r="C114" s="291"/>
      <c r="D114" s="291"/>
      <c r="E114" s="289">
        <v>1</v>
      </c>
      <c r="F114" s="289"/>
      <c r="G114" s="289"/>
      <c r="H114" s="289"/>
      <c r="I114" s="289"/>
      <c r="J114" s="289"/>
      <c r="K114" s="289"/>
      <c r="L114" s="289"/>
    </row>
    <row r="115" spans="2:15"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</row>
    <row r="116" spans="2:15">
      <c r="B116" s="294" t="s">
        <v>36</v>
      </c>
      <c r="C116" s="294"/>
      <c r="D116" s="16" t="s">
        <v>37</v>
      </c>
      <c r="E116" s="295" t="s">
        <v>142</v>
      </c>
      <c r="F116" s="295"/>
      <c r="G116" s="295"/>
      <c r="H116" s="295"/>
      <c r="I116" s="295"/>
      <c r="J116" s="295"/>
      <c r="K116" s="295"/>
      <c r="L116" s="295"/>
    </row>
    <row r="117" spans="2:15">
      <c r="B117" s="294"/>
      <c r="C117" s="294"/>
      <c r="D117" s="16" t="s">
        <v>38</v>
      </c>
      <c r="E117" s="295" t="s">
        <v>142</v>
      </c>
      <c r="F117" s="295"/>
      <c r="G117" s="295"/>
      <c r="H117" s="295"/>
      <c r="I117" s="295"/>
      <c r="J117" s="295"/>
      <c r="K117" s="295"/>
      <c r="L117" s="295"/>
    </row>
    <row r="118" spans="2:15">
      <c r="B118" s="294"/>
      <c r="C118" s="294"/>
      <c r="D118" s="16" t="s">
        <v>39</v>
      </c>
      <c r="E118" s="295" t="s">
        <v>143</v>
      </c>
      <c r="F118" s="295"/>
      <c r="G118" s="295"/>
      <c r="H118" s="295"/>
      <c r="I118" s="295"/>
      <c r="J118" s="295"/>
      <c r="K118" s="295"/>
      <c r="L118" s="295"/>
    </row>
    <row r="119" spans="2:15" ht="16.5" customHeight="1"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</row>
    <row r="120" spans="2:15" ht="27">
      <c r="B120" s="280" t="s">
        <v>40</v>
      </c>
      <c r="C120" s="281"/>
      <c r="D120" s="16" t="s">
        <v>41</v>
      </c>
      <c r="E120" s="286" t="s">
        <v>146</v>
      </c>
      <c r="F120" s="287"/>
      <c r="G120" s="287"/>
      <c r="H120" s="287"/>
      <c r="I120" s="287"/>
      <c r="J120" s="287"/>
      <c r="K120" s="287"/>
      <c r="L120" s="288"/>
    </row>
    <row r="121" spans="2:15" ht="27">
      <c r="B121" s="282"/>
      <c r="C121" s="283"/>
      <c r="D121" s="16" t="s">
        <v>42</v>
      </c>
      <c r="E121" s="289">
        <v>1006</v>
      </c>
      <c r="F121" s="289"/>
      <c r="G121" s="289"/>
      <c r="H121" s="289"/>
      <c r="I121" s="289"/>
      <c r="J121" s="289"/>
      <c r="K121" s="289"/>
      <c r="L121" s="289"/>
    </row>
    <row r="122" spans="2:15" ht="27">
      <c r="B122" s="282"/>
      <c r="C122" s="283"/>
      <c r="D122" s="16" t="s">
        <v>43</v>
      </c>
      <c r="E122" s="286" t="s">
        <v>147</v>
      </c>
      <c r="F122" s="287"/>
      <c r="G122" s="287"/>
      <c r="H122" s="287"/>
      <c r="I122" s="287"/>
      <c r="J122" s="287"/>
      <c r="K122" s="287"/>
      <c r="L122" s="288"/>
    </row>
    <row r="123" spans="2:15" ht="27">
      <c r="B123" s="284"/>
      <c r="C123" s="285"/>
      <c r="D123" s="16" t="s">
        <v>44</v>
      </c>
      <c r="E123" s="289">
        <v>11003</v>
      </c>
      <c r="F123" s="289"/>
      <c r="G123" s="289"/>
      <c r="H123" s="289"/>
      <c r="I123" s="289"/>
      <c r="J123" s="289"/>
      <c r="K123" s="289"/>
      <c r="L123" s="289"/>
    </row>
    <row r="124" spans="2:15"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</row>
    <row r="125" spans="2:15">
      <c r="B125" s="291" t="s">
        <v>45</v>
      </c>
      <c r="C125" s="291"/>
      <c r="D125" s="291"/>
      <c r="E125" s="289" t="s">
        <v>148</v>
      </c>
      <c r="F125" s="289"/>
      <c r="G125" s="289"/>
      <c r="H125" s="289"/>
      <c r="I125" s="289"/>
      <c r="J125" s="289"/>
      <c r="K125" s="289"/>
      <c r="L125" s="289"/>
    </row>
    <row r="127" spans="2:15" ht="54" customHeight="1">
      <c r="B127" s="277" t="s">
        <v>50</v>
      </c>
      <c r="C127" s="292" t="s">
        <v>1</v>
      </c>
      <c r="D127" s="292"/>
      <c r="E127" s="277" t="s">
        <v>49</v>
      </c>
      <c r="F127" s="277" t="s">
        <v>3</v>
      </c>
      <c r="G127" s="277"/>
      <c r="H127" s="277"/>
      <c r="I127" s="277" t="s">
        <v>47</v>
      </c>
      <c r="J127" s="277" t="s">
        <v>4</v>
      </c>
      <c r="K127" s="277" t="s">
        <v>5</v>
      </c>
      <c r="L127" s="277" t="s">
        <v>6</v>
      </c>
      <c r="M127" s="277" t="s">
        <v>46</v>
      </c>
      <c r="N127" s="277"/>
      <c r="O127" s="277" t="s">
        <v>7</v>
      </c>
    </row>
    <row r="128" spans="2:15" ht="54">
      <c r="B128" s="277"/>
      <c r="C128" s="17" t="s">
        <v>8</v>
      </c>
      <c r="D128" s="15" t="s">
        <v>0</v>
      </c>
      <c r="E128" s="277"/>
      <c r="F128" s="15" t="s">
        <v>48</v>
      </c>
      <c r="G128" s="15" t="s">
        <v>9</v>
      </c>
      <c r="H128" s="15" t="s">
        <v>10</v>
      </c>
      <c r="I128" s="277"/>
      <c r="J128" s="277"/>
      <c r="K128" s="277"/>
      <c r="L128" s="277"/>
      <c r="M128" s="15" t="s">
        <v>11</v>
      </c>
      <c r="N128" s="15" t="s">
        <v>12</v>
      </c>
      <c r="O128" s="277"/>
    </row>
    <row r="129" spans="2:15">
      <c r="B129" s="18" t="s">
        <v>13</v>
      </c>
      <c r="C129" s="18" t="s">
        <v>14</v>
      </c>
      <c r="D129" s="18" t="s">
        <v>15</v>
      </c>
      <c r="E129" s="18" t="s">
        <v>16</v>
      </c>
      <c r="F129" s="18" t="s">
        <v>17</v>
      </c>
      <c r="G129" s="18" t="s">
        <v>18</v>
      </c>
      <c r="H129" s="18" t="s">
        <v>19</v>
      </c>
      <c r="I129" s="18" t="s">
        <v>20</v>
      </c>
      <c r="J129" s="18" t="s">
        <v>21</v>
      </c>
      <c r="K129" s="18" t="s">
        <v>22</v>
      </c>
      <c r="L129" s="18" t="s">
        <v>23</v>
      </c>
      <c r="M129" s="18" t="s">
        <v>24</v>
      </c>
      <c r="N129" s="18" t="s">
        <v>25</v>
      </c>
      <c r="O129" s="18" t="s">
        <v>26</v>
      </c>
    </row>
    <row r="130" spans="2:15">
      <c r="B130" s="4">
        <v>1100000</v>
      </c>
      <c r="C130" s="5" t="s">
        <v>72</v>
      </c>
      <c r="D130" s="4" t="s">
        <v>28</v>
      </c>
      <c r="E130" s="177">
        <f>E132</f>
        <v>4000</v>
      </c>
      <c r="F130" s="25">
        <f t="shared" ref="F130:I130" si="5">F132</f>
        <v>0</v>
      </c>
      <c r="G130" s="25">
        <f t="shared" si="5"/>
        <v>4000</v>
      </c>
      <c r="H130" s="25">
        <f t="shared" si="5"/>
        <v>0</v>
      </c>
      <c r="I130" s="177">
        <f t="shared" si="5"/>
        <v>8000</v>
      </c>
      <c r="J130" s="177">
        <f t="shared" ref="J130:L130" si="6">J132</f>
        <v>0</v>
      </c>
      <c r="K130" s="177">
        <f t="shared" si="6"/>
        <v>0</v>
      </c>
      <c r="L130" s="177">
        <f t="shared" si="6"/>
        <v>0</v>
      </c>
      <c r="M130" s="10"/>
      <c r="N130" s="10"/>
      <c r="O130" s="10"/>
    </row>
    <row r="131" spans="2:15">
      <c r="B131" s="4">
        <v>1123000</v>
      </c>
      <c r="C131" s="6" t="s">
        <v>88</v>
      </c>
      <c r="D131" s="4" t="s">
        <v>28</v>
      </c>
      <c r="E131" s="177"/>
      <c r="F131" s="10"/>
      <c r="G131" s="10"/>
      <c r="H131" s="10"/>
      <c r="I131" s="177"/>
      <c r="J131" s="177"/>
      <c r="K131" s="177"/>
      <c r="L131" s="177"/>
      <c r="M131" s="10"/>
      <c r="N131" s="10"/>
      <c r="O131" s="10"/>
    </row>
    <row r="132" spans="2:15">
      <c r="B132" s="4">
        <v>1123400</v>
      </c>
      <c r="C132" s="5" t="s">
        <v>92</v>
      </c>
      <c r="D132" s="4">
        <v>423400</v>
      </c>
      <c r="E132" s="177">
        <v>4000</v>
      </c>
      <c r="F132" s="10"/>
      <c r="G132" s="25">
        <v>4000</v>
      </c>
      <c r="I132" s="177">
        <f>E132+F132+H132+G132</f>
        <v>8000</v>
      </c>
      <c r="J132" s="177"/>
      <c r="K132" s="177"/>
      <c r="L132" s="177"/>
      <c r="M132" s="10"/>
      <c r="N132" s="10"/>
      <c r="O132" s="10"/>
    </row>
    <row r="133" spans="2:15">
      <c r="B133" s="4">
        <v>1123500</v>
      </c>
      <c r="C133" s="5" t="s">
        <v>93</v>
      </c>
      <c r="D133" s="4">
        <v>423500</v>
      </c>
      <c r="E133" s="177"/>
      <c r="F133" s="10"/>
      <c r="G133" s="10"/>
      <c r="H133" s="10"/>
      <c r="I133" s="177"/>
      <c r="J133" s="177"/>
      <c r="K133" s="177"/>
      <c r="L133" s="177"/>
      <c r="M133" s="10"/>
      <c r="N133" s="10"/>
      <c r="O133" s="10"/>
    </row>
    <row r="134" spans="2:15">
      <c r="B134" s="4">
        <v>1123600</v>
      </c>
      <c r="C134" s="5" t="s">
        <v>94</v>
      </c>
      <c r="D134" s="4">
        <v>423600</v>
      </c>
      <c r="E134" s="177"/>
      <c r="F134" s="10"/>
      <c r="G134" s="10"/>
      <c r="H134" s="10"/>
      <c r="I134" s="177"/>
      <c r="J134" s="177"/>
      <c r="K134" s="177"/>
      <c r="L134" s="177"/>
      <c r="M134" s="10"/>
      <c r="N134" s="10"/>
      <c r="O134" s="10"/>
    </row>
    <row r="135" spans="2:15">
      <c r="B135" s="4">
        <v>1123800</v>
      </c>
      <c r="C135" s="5" t="s">
        <v>96</v>
      </c>
      <c r="D135" s="4">
        <v>423900</v>
      </c>
      <c r="E135" s="177"/>
      <c r="F135" s="10"/>
      <c r="G135" s="10"/>
      <c r="H135" s="10"/>
      <c r="I135" s="177"/>
      <c r="J135" s="177"/>
      <c r="K135" s="177"/>
      <c r="L135" s="177"/>
      <c r="M135" s="10"/>
      <c r="N135" s="10"/>
      <c r="O135" s="10"/>
    </row>
    <row r="136" spans="2:15">
      <c r="B136" s="4">
        <v>1000000</v>
      </c>
      <c r="C136" s="4" t="s">
        <v>184</v>
      </c>
      <c r="D136" s="4"/>
      <c r="E136" s="177">
        <f>E130</f>
        <v>4000</v>
      </c>
      <c r="F136" s="25">
        <f t="shared" ref="F136:H136" si="7">F130</f>
        <v>0</v>
      </c>
      <c r="G136" s="25">
        <f t="shared" si="7"/>
        <v>4000</v>
      </c>
      <c r="H136" s="25">
        <f t="shared" si="7"/>
        <v>0</v>
      </c>
      <c r="I136" s="177">
        <f>I130</f>
        <v>8000</v>
      </c>
      <c r="J136" s="177">
        <f>J130</f>
        <v>0</v>
      </c>
      <c r="K136" s="177">
        <f>K130</f>
        <v>0</v>
      </c>
      <c r="L136" s="177">
        <f>L130</f>
        <v>0</v>
      </c>
      <c r="M136" s="10"/>
      <c r="N136" s="10"/>
      <c r="O136" s="10"/>
    </row>
    <row r="139" spans="2:15" ht="16.5" customHeight="1">
      <c r="C139" s="148" t="s">
        <v>322</v>
      </c>
      <c r="D139" s="278" t="s">
        <v>66</v>
      </c>
      <c r="E139" s="278"/>
      <c r="F139" s="278"/>
      <c r="G139" s="276" t="s">
        <v>67</v>
      </c>
      <c r="H139" s="276"/>
      <c r="J139" s="279" t="s">
        <v>265</v>
      </c>
      <c r="K139" s="279"/>
      <c r="L139" s="279"/>
    </row>
    <row r="140" spans="2:15">
      <c r="C140" s="8"/>
      <c r="D140" s="8"/>
      <c r="E140" s="1"/>
      <c r="G140" s="276" t="s">
        <v>68</v>
      </c>
      <c r="H140" s="276"/>
      <c r="J140" s="276" t="s">
        <v>69</v>
      </c>
      <c r="K140" s="276"/>
      <c r="L140" s="276"/>
    </row>
    <row r="141" spans="2:15">
      <c r="C141" s="14" t="s">
        <v>70</v>
      </c>
      <c r="D141" s="8"/>
      <c r="E141" s="8"/>
      <c r="F141" s="8"/>
      <c r="G141" s="8"/>
      <c r="H141" s="8"/>
      <c r="I141" s="8"/>
    </row>
    <row r="142" spans="2:15" ht="16.5" customHeight="1">
      <c r="C142" s="8"/>
      <c r="D142" s="278" t="s">
        <v>71</v>
      </c>
      <c r="E142" s="278"/>
      <c r="F142" s="278"/>
      <c r="G142" s="276" t="s">
        <v>67</v>
      </c>
      <c r="H142" s="276"/>
      <c r="I142" s="7"/>
      <c r="J142" s="279" t="s">
        <v>202</v>
      </c>
      <c r="K142" s="279"/>
      <c r="L142" s="279"/>
    </row>
    <row r="143" spans="2:15">
      <c r="C143" s="8"/>
      <c r="D143" s="8"/>
      <c r="E143" s="8"/>
      <c r="F143" s="7"/>
      <c r="G143" s="276" t="s">
        <v>68</v>
      </c>
      <c r="H143" s="276"/>
      <c r="I143" s="7"/>
      <c r="J143" s="276" t="s">
        <v>69</v>
      </c>
      <c r="K143" s="276"/>
      <c r="L143" s="276"/>
    </row>
    <row r="144" spans="2:15" s="146" customFormat="1">
      <c r="C144" s="8"/>
      <c r="D144" s="8"/>
      <c r="E144" s="8"/>
      <c r="F144" s="7"/>
      <c r="G144" s="161"/>
      <c r="H144" s="161"/>
      <c r="I144" s="7"/>
      <c r="J144" s="161"/>
      <c r="K144" s="161"/>
      <c r="L144" s="161"/>
    </row>
    <row r="145" spans="2:14" s="146" customFormat="1">
      <c r="C145" s="8"/>
      <c r="D145" s="8"/>
      <c r="E145" s="8"/>
      <c r="F145" s="7"/>
      <c r="G145" s="162"/>
      <c r="H145" s="162"/>
      <c r="I145" s="7"/>
      <c r="J145" s="162"/>
      <c r="K145" s="162"/>
      <c r="L145" s="162"/>
    </row>
    <row r="146" spans="2:14" s="146" customFormat="1">
      <c r="C146" s="8"/>
      <c r="D146" s="8"/>
      <c r="E146" s="8"/>
      <c r="F146" s="7"/>
      <c r="G146" s="162"/>
      <c r="H146" s="162"/>
      <c r="I146" s="7"/>
      <c r="J146" s="162"/>
      <c r="K146" s="162"/>
      <c r="L146" s="162"/>
    </row>
    <row r="147" spans="2:14" s="146" customFormat="1">
      <c r="J147" s="297" t="s">
        <v>122</v>
      </c>
      <c r="K147" s="297"/>
      <c r="L147" s="297"/>
    </row>
    <row r="148" spans="2:14" s="146" customFormat="1">
      <c r="J148" s="166"/>
      <c r="K148" s="166"/>
      <c r="L148" s="166"/>
    </row>
    <row r="149" spans="2:14" s="146" customFormat="1">
      <c r="B149" s="298" t="s">
        <v>120</v>
      </c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</row>
    <row r="150" spans="2:14" s="146" customFormat="1">
      <c r="B150" s="298" t="s">
        <v>121</v>
      </c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</row>
    <row r="151" spans="2:14" s="146" customFormat="1">
      <c r="B151" s="298" t="s">
        <v>321</v>
      </c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</row>
    <row r="152" spans="2:14" s="146" customFormat="1">
      <c r="N152" s="12"/>
    </row>
    <row r="153" spans="2:14" s="146" customFormat="1">
      <c r="B153" s="300" t="s">
        <v>29</v>
      </c>
      <c r="C153" s="301"/>
      <c r="D153" s="165" t="s">
        <v>30</v>
      </c>
      <c r="E153" s="304" t="s">
        <v>144</v>
      </c>
      <c r="F153" s="293"/>
      <c r="G153" s="293"/>
      <c r="H153" s="293"/>
      <c r="I153" s="293"/>
      <c r="J153" s="293"/>
      <c r="K153" s="293"/>
      <c r="L153" s="305"/>
    </row>
    <row r="154" spans="2:14" s="146" customFormat="1">
      <c r="B154" s="302"/>
      <c r="C154" s="303"/>
      <c r="D154" s="165" t="s">
        <v>31</v>
      </c>
      <c r="E154" s="304">
        <v>104021</v>
      </c>
      <c r="F154" s="293"/>
      <c r="G154" s="293"/>
      <c r="H154" s="293"/>
      <c r="I154" s="293"/>
      <c r="J154" s="293"/>
      <c r="K154" s="293"/>
      <c r="L154" s="305"/>
    </row>
    <row r="155" spans="2:14" s="146" customFormat="1"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</row>
    <row r="156" spans="2:14" s="146" customFormat="1">
      <c r="B156" s="300" t="s">
        <v>32</v>
      </c>
      <c r="C156" s="301"/>
      <c r="D156" s="165" t="s">
        <v>30</v>
      </c>
      <c r="E156" s="304" t="s">
        <v>144</v>
      </c>
      <c r="F156" s="293"/>
      <c r="G156" s="293"/>
      <c r="H156" s="293"/>
      <c r="I156" s="293"/>
      <c r="J156" s="293"/>
      <c r="K156" s="293"/>
      <c r="L156" s="305"/>
    </row>
    <row r="157" spans="2:14" s="146" customFormat="1">
      <c r="B157" s="302"/>
      <c r="C157" s="303"/>
      <c r="D157" s="165" t="s">
        <v>31</v>
      </c>
      <c r="E157" s="304">
        <v>104021</v>
      </c>
      <c r="F157" s="293"/>
      <c r="G157" s="293"/>
      <c r="H157" s="293"/>
      <c r="I157" s="293"/>
      <c r="J157" s="293"/>
      <c r="K157" s="293"/>
      <c r="L157" s="305"/>
    </row>
    <row r="158" spans="2:14" s="146" customFormat="1"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</row>
    <row r="159" spans="2:14" s="146" customFormat="1">
      <c r="B159" s="306" t="s">
        <v>33</v>
      </c>
      <c r="C159" s="307"/>
      <c r="D159" s="308"/>
      <c r="E159" s="304" t="s">
        <v>144</v>
      </c>
      <c r="F159" s="293"/>
      <c r="G159" s="293"/>
      <c r="H159" s="293"/>
      <c r="I159" s="293"/>
      <c r="J159" s="293"/>
      <c r="K159" s="293"/>
      <c r="L159" s="305"/>
    </row>
    <row r="160" spans="2:14" s="146" customFormat="1"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</row>
    <row r="161" spans="2:15" s="146" customFormat="1">
      <c r="B161" s="306" t="s">
        <v>34</v>
      </c>
      <c r="C161" s="307"/>
      <c r="D161" s="308"/>
      <c r="E161" s="304">
        <v>1006</v>
      </c>
      <c r="F161" s="293"/>
      <c r="G161" s="293"/>
      <c r="H161" s="293"/>
      <c r="I161" s="293"/>
      <c r="J161" s="293"/>
      <c r="K161" s="293"/>
      <c r="L161" s="305"/>
    </row>
    <row r="162" spans="2:15" s="146" customFormat="1"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</row>
    <row r="163" spans="2:15" s="146" customFormat="1">
      <c r="B163" s="306" t="s">
        <v>35</v>
      </c>
      <c r="C163" s="307"/>
      <c r="D163" s="308"/>
      <c r="E163" s="304">
        <v>1</v>
      </c>
      <c r="F163" s="293"/>
      <c r="G163" s="293"/>
      <c r="H163" s="293"/>
      <c r="I163" s="293"/>
      <c r="J163" s="293"/>
      <c r="K163" s="293"/>
      <c r="L163" s="305"/>
    </row>
    <row r="164" spans="2:15" s="146" customFormat="1"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</row>
    <row r="165" spans="2:15" s="146" customFormat="1">
      <c r="B165" s="309" t="s">
        <v>36</v>
      </c>
      <c r="C165" s="310"/>
      <c r="D165" s="165" t="s">
        <v>37</v>
      </c>
      <c r="E165" s="315" t="s">
        <v>142</v>
      </c>
      <c r="F165" s="316"/>
      <c r="G165" s="316"/>
      <c r="H165" s="316"/>
      <c r="I165" s="316"/>
      <c r="J165" s="316"/>
      <c r="K165" s="316"/>
      <c r="L165" s="317"/>
    </row>
    <row r="166" spans="2:15" s="146" customFormat="1">
      <c r="B166" s="311"/>
      <c r="C166" s="312"/>
      <c r="D166" s="165" t="s">
        <v>38</v>
      </c>
      <c r="E166" s="315" t="s">
        <v>142</v>
      </c>
      <c r="F166" s="316"/>
      <c r="G166" s="316"/>
      <c r="H166" s="316"/>
      <c r="I166" s="316"/>
      <c r="J166" s="316"/>
      <c r="K166" s="316"/>
      <c r="L166" s="317"/>
    </row>
    <row r="167" spans="2:15" s="146" customFormat="1">
      <c r="B167" s="313"/>
      <c r="C167" s="314"/>
      <c r="D167" s="165" t="s">
        <v>39</v>
      </c>
      <c r="E167" s="315" t="s">
        <v>143</v>
      </c>
      <c r="F167" s="316"/>
      <c r="G167" s="316"/>
      <c r="H167" s="316"/>
      <c r="I167" s="316"/>
      <c r="J167" s="316"/>
      <c r="K167" s="316"/>
      <c r="L167" s="317"/>
    </row>
    <row r="168" spans="2:15" s="146" customFormat="1"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</row>
    <row r="169" spans="2:15" s="146" customFormat="1" ht="27">
      <c r="B169" s="280" t="s">
        <v>40</v>
      </c>
      <c r="C169" s="281"/>
      <c r="D169" s="165" t="s">
        <v>41</v>
      </c>
      <c r="E169" s="286" t="s">
        <v>192</v>
      </c>
      <c r="F169" s="287"/>
      <c r="G169" s="287"/>
      <c r="H169" s="287"/>
      <c r="I169" s="287"/>
      <c r="J169" s="287"/>
      <c r="K169" s="287"/>
      <c r="L169" s="288"/>
    </row>
    <row r="170" spans="2:15" s="146" customFormat="1" ht="27">
      <c r="B170" s="282"/>
      <c r="C170" s="283"/>
      <c r="D170" s="165" t="s">
        <v>42</v>
      </c>
      <c r="E170" s="304">
        <v>1006</v>
      </c>
      <c r="F170" s="293"/>
      <c r="G170" s="293"/>
      <c r="H170" s="293"/>
      <c r="I170" s="293"/>
      <c r="J170" s="293"/>
      <c r="K170" s="293"/>
      <c r="L170" s="305"/>
    </row>
    <row r="171" spans="2:15" s="146" customFormat="1" ht="27">
      <c r="B171" s="282"/>
      <c r="C171" s="283"/>
      <c r="D171" s="165" t="s">
        <v>43</v>
      </c>
      <c r="E171" s="286" t="s">
        <v>268</v>
      </c>
      <c r="F171" s="287"/>
      <c r="G171" s="287"/>
      <c r="H171" s="287"/>
      <c r="I171" s="287"/>
      <c r="J171" s="287"/>
      <c r="K171" s="287"/>
      <c r="L171" s="288"/>
    </row>
    <row r="172" spans="2:15" s="146" customFormat="1" ht="27">
      <c r="B172" s="284"/>
      <c r="C172" s="285"/>
      <c r="D172" s="165" t="s">
        <v>44</v>
      </c>
      <c r="E172" s="304">
        <v>11002</v>
      </c>
      <c r="F172" s="293"/>
      <c r="G172" s="293"/>
      <c r="H172" s="293"/>
      <c r="I172" s="293"/>
      <c r="J172" s="293"/>
      <c r="K172" s="293"/>
      <c r="L172" s="305"/>
    </row>
    <row r="173" spans="2:15" s="146" customFormat="1"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</row>
    <row r="174" spans="2:15" s="146" customFormat="1">
      <c r="B174" s="306" t="s">
        <v>45</v>
      </c>
      <c r="C174" s="307"/>
      <c r="D174" s="308"/>
      <c r="E174" s="304" t="s">
        <v>148</v>
      </c>
      <c r="F174" s="293"/>
      <c r="G174" s="293"/>
      <c r="H174" s="293"/>
      <c r="I174" s="293"/>
      <c r="J174" s="293"/>
      <c r="K174" s="293"/>
      <c r="L174" s="305"/>
    </row>
    <row r="175" spans="2:15" s="146" customFormat="1"/>
    <row r="176" spans="2:15" s="146" customFormat="1" ht="73.5" customHeight="1">
      <c r="B176" s="318" t="s">
        <v>50</v>
      </c>
      <c r="C176" s="320" t="s">
        <v>1</v>
      </c>
      <c r="D176" s="321"/>
      <c r="E176" s="318" t="s">
        <v>49</v>
      </c>
      <c r="F176" s="322" t="s">
        <v>3</v>
      </c>
      <c r="G176" s="323"/>
      <c r="H176" s="324"/>
      <c r="I176" s="318" t="s">
        <v>47</v>
      </c>
      <c r="J176" s="318" t="s">
        <v>4</v>
      </c>
      <c r="K176" s="318" t="s">
        <v>5</v>
      </c>
      <c r="L176" s="318" t="s">
        <v>6</v>
      </c>
      <c r="M176" s="322" t="s">
        <v>46</v>
      </c>
      <c r="N176" s="324"/>
      <c r="O176" s="277" t="s">
        <v>7</v>
      </c>
    </row>
    <row r="177" spans="2:15" s="146" customFormat="1" ht="54">
      <c r="B177" s="319"/>
      <c r="C177" s="164" t="s">
        <v>8</v>
      </c>
      <c r="D177" s="163" t="s">
        <v>0</v>
      </c>
      <c r="E177" s="319"/>
      <c r="F177" s="163" t="s">
        <v>48</v>
      </c>
      <c r="G177" s="163" t="s">
        <v>9</v>
      </c>
      <c r="H177" s="163" t="s">
        <v>10</v>
      </c>
      <c r="I177" s="319"/>
      <c r="J177" s="319"/>
      <c r="K177" s="319"/>
      <c r="L177" s="319"/>
      <c r="M177" s="163" t="s">
        <v>11</v>
      </c>
      <c r="N177" s="163" t="s">
        <v>12</v>
      </c>
      <c r="O177" s="277"/>
    </row>
    <row r="178" spans="2:15" s="146" customFormat="1">
      <c r="B178" s="167" t="s">
        <v>13</v>
      </c>
      <c r="C178" s="167" t="s">
        <v>14</v>
      </c>
      <c r="D178" s="167" t="s">
        <v>15</v>
      </c>
      <c r="E178" s="167" t="s">
        <v>16</v>
      </c>
      <c r="F178" s="167" t="s">
        <v>17</v>
      </c>
      <c r="G178" s="167" t="s">
        <v>18</v>
      </c>
      <c r="H178" s="167" t="s">
        <v>19</v>
      </c>
      <c r="I178" s="167" t="s">
        <v>20</v>
      </c>
      <c r="J178" s="167" t="s">
        <v>21</v>
      </c>
      <c r="K178" s="167" t="s">
        <v>22</v>
      </c>
      <c r="L178" s="167" t="s">
        <v>23</v>
      </c>
      <c r="M178" s="167" t="s">
        <v>24</v>
      </c>
      <c r="N178" s="167" t="s">
        <v>25</v>
      </c>
      <c r="O178" s="167" t="s">
        <v>26</v>
      </c>
    </row>
    <row r="179" spans="2:15" s="146" customFormat="1">
      <c r="B179" s="4">
        <v>1100000</v>
      </c>
      <c r="C179" s="5" t="s">
        <v>72</v>
      </c>
      <c r="D179" s="4" t="s">
        <v>28</v>
      </c>
      <c r="E179" s="177">
        <f>E180+E182</f>
        <v>5455.6</v>
      </c>
      <c r="F179" s="177">
        <f t="shared" ref="F179:H179" si="8">F180+F182</f>
        <v>0</v>
      </c>
      <c r="G179" s="177">
        <f t="shared" si="8"/>
        <v>0</v>
      </c>
      <c r="H179" s="177">
        <f t="shared" si="8"/>
        <v>110000</v>
      </c>
      <c r="I179" s="177">
        <f t="shared" ref="I179:I182" si="9">E179+F179+G179+H179</f>
        <v>115455.6</v>
      </c>
      <c r="J179" s="177">
        <f>J180+J182</f>
        <v>704.64</v>
      </c>
      <c r="K179" s="177">
        <f t="shared" ref="K179:L179" si="10">K180+K182</f>
        <v>704.64</v>
      </c>
      <c r="L179" s="177">
        <f t="shared" si="10"/>
        <v>704.64</v>
      </c>
      <c r="M179" s="147"/>
      <c r="N179" s="147"/>
      <c r="O179" s="147"/>
    </row>
    <row r="180" spans="2:15" s="146" customFormat="1">
      <c r="B180" s="4">
        <v>1123000</v>
      </c>
      <c r="C180" s="6" t="s">
        <v>88</v>
      </c>
      <c r="D180" s="4" t="s">
        <v>28</v>
      </c>
      <c r="E180" s="177">
        <f>E181</f>
        <v>0</v>
      </c>
      <c r="F180" s="177">
        <f t="shared" ref="F180:H180" si="11">F181</f>
        <v>0</v>
      </c>
      <c r="G180" s="177">
        <f t="shared" si="11"/>
        <v>0</v>
      </c>
      <c r="H180" s="177">
        <f t="shared" si="11"/>
        <v>0</v>
      </c>
      <c r="I180" s="177">
        <f t="shared" si="9"/>
        <v>0</v>
      </c>
      <c r="J180" s="177">
        <f>J181</f>
        <v>0</v>
      </c>
      <c r="K180" s="177">
        <f t="shared" ref="K180:L180" si="12">K181</f>
        <v>0</v>
      </c>
      <c r="L180" s="177">
        <f t="shared" si="12"/>
        <v>0</v>
      </c>
      <c r="M180" s="147"/>
      <c r="N180" s="147"/>
      <c r="O180" s="147"/>
    </row>
    <row r="181" spans="2:15" s="146" customFormat="1">
      <c r="B181" s="4">
        <v>1123800</v>
      </c>
      <c r="C181" s="5" t="s">
        <v>96</v>
      </c>
      <c r="D181" s="4">
        <v>423900</v>
      </c>
      <c r="E181" s="177"/>
      <c r="F181" s="25"/>
      <c r="G181" s="177"/>
      <c r="H181" s="177"/>
      <c r="I181" s="177">
        <f t="shared" si="9"/>
        <v>0</v>
      </c>
      <c r="J181" s="177"/>
      <c r="K181" s="177"/>
      <c r="L181" s="177"/>
      <c r="M181" s="147"/>
      <c r="N181" s="147"/>
      <c r="O181" s="147"/>
    </row>
    <row r="182" spans="2:15" s="146" customFormat="1">
      <c r="B182" s="4">
        <v>1176000</v>
      </c>
      <c r="C182" s="6" t="s">
        <v>59</v>
      </c>
      <c r="D182" s="4" t="s">
        <v>28</v>
      </c>
      <c r="E182" s="177">
        <f>E183</f>
        <v>5455.6</v>
      </c>
      <c r="F182" s="177">
        <f t="shared" ref="F182:H182" si="13">F183</f>
        <v>0</v>
      </c>
      <c r="G182" s="177">
        <f t="shared" si="13"/>
        <v>0</v>
      </c>
      <c r="H182" s="177">
        <f t="shared" si="13"/>
        <v>110000</v>
      </c>
      <c r="I182" s="177">
        <f t="shared" si="9"/>
        <v>115455.6</v>
      </c>
      <c r="J182" s="177">
        <f>J183</f>
        <v>704.64</v>
      </c>
      <c r="K182" s="177">
        <f t="shared" ref="K182:L182" si="14">K183</f>
        <v>704.64</v>
      </c>
      <c r="L182" s="177">
        <f t="shared" si="14"/>
        <v>704.64</v>
      </c>
      <c r="M182" s="147"/>
      <c r="N182" s="147"/>
      <c r="O182" s="147"/>
    </row>
    <row r="183" spans="2:15" s="146" customFormat="1">
      <c r="B183" s="4">
        <v>1176100</v>
      </c>
      <c r="C183" s="5" t="s">
        <v>113</v>
      </c>
      <c r="D183" s="4">
        <v>486100</v>
      </c>
      <c r="E183" s="177">
        <v>5455.6</v>
      </c>
      <c r="F183" s="147"/>
      <c r="G183" s="177"/>
      <c r="H183" s="177">
        <v>110000</v>
      </c>
      <c r="I183" s="177">
        <f t="shared" ref="I183" si="15">E183+F183+G183+H183</f>
        <v>115455.6</v>
      </c>
      <c r="J183" s="177">
        <v>704.64</v>
      </c>
      <c r="K183" s="177">
        <v>704.64</v>
      </c>
      <c r="L183" s="177">
        <v>704.64</v>
      </c>
      <c r="M183" s="147"/>
      <c r="N183" s="147"/>
      <c r="O183" s="147"/>
    </row>
    <row r="184" spans="2:15" s="146" customFormat="1">
      <c r="B184" s="4">
        <v>1000000</v>
      </c>
      <c r="C184" s="4" t="s">
        <v>183</v>
      </c>
      <c r="D184" s="4"/>
      <c r="E184" s="177">
        <f>E179</f>
        <v>5455.6</v>
      </c>
      <c r="F184" s="25"/>
      <c r="G184" s="177">
        <f t="shared" ref="G184:H184" si="16">G179</f>
        <v>0</v>
      </c>
      <c r="H184" s="177">
        <f t="shared" si="16"/>
        <v>110000</v>
      </c>
      <c r="I184" s="177">
        <f>I179</f>
        <v>115455.6</v>
      </c>
      <c r="J184" s="177">
        <f>J179</f>
        <v>704.64</v>
      </c>
      <c r="K184" s="177">
        <f>K179</f>
        <v>704.64</v>
      </c>
      <c r="L184" s="177">
        <f>L179</f>
        <v>704.64</v>
      </c>
      <c r="M184" s="147"/>
      <c r="N184" s="147"/>
      <c r="O184" s="147"/>
    </row>
    <row r="185" spans="2:15" s="146" customFormat="1">
      <c r="B185" s="54"/>
      <c r="C185" s="54"/>
      <c r="D185" s="54"/>
      <c r="E185" s="204"/>
      <c r="F185" s="55"/>
      <c r="G185" s="204"/>
      <c r="H185" s="204"/>
      <c r="I185" s="204"/>
      <c r="J185" s="204"/>
      <c r="K185" s="204"/>
      <c r="L185" s="204"/>
      <c r="M185" s="56"/>
      <c r="N185" s="56"/>
      <c r="O185" s="56"/>
    </row>
    <row r="186" spans="2:15" s="146" customFormat="1">
      <c r="B186" s="54"/>
      <c r="C186" s="54"/>
      <c r="D186" s="54"/>
      <c r="E186" s="204"/>
      <c r="F186" s="55"/>
      <c r="G186" s="204"/>
      <c r="H186" s="204"/>
      <c r="I186" s="204"/>
      <c r="J186" s="204"/>
      <c r="K186" s="204"/>
      <c r="L186" s="204"/>
      <c r="M186" s="56"/>
      <c r="N186" s="56"/>
      <c r="O186" s="56"/>
    </row>
    <row r="187" spans="2:15" s="146" customFormat="1"/>
    <row r="188" spans="2:15" s="146" customFormat="1" ht="16.5" customHeight="1">
      <c r="C188" s="148" t="s">
        <v>322</v>
      </c>
      <c r="D188" s="278" t="s">
        <v>66</v>
      </c>
      <c r="E188" s="278"/>
      <c r="F188" s="278"/>
      <c r="G188" s="276" t="s">
        <v>67</v>
      </c>
      <c r="H188" s="276"/>
      <c r="J188" s="279" t="s">
        <v>265</v>
      </c>
      <c r="K188" s="279"/>
      <c r="L188" s="279"/>
    </row>
    <row r="189" spans="2:15" s="146" customFormat="1">
      <c r="C189" s="8"/>
      <c r="D189" s="8"/>
      <c r="E189" s="1"/>
      <c r="G189" s="276" t="s">
        <v>68</v>
      </c>
      <c r="H189" s="276"/>
      <c r="J189" s="276" t="s">
        <v>69</v>
      </c>
      <c r="K189" s="276"/>
      <c r="L189" s="276"/>
    </row>
    <row r="190" spans="2:15" s="146" customFormat="1">
      <c r="C190" s="162" t="s">
        <v>70</v>
      </c>
      <c r="D190" s="8"/>
      <c r="E190" s="8"/>
      <c r="F190" s="8"/>
      <c r="G190" s="8"/>
      <c r="H190" s="8"/>
      <c r="I190" s="8"/>
    </row>
    <row r="191" spans="2:15" s="146" customFormat="1">
      <c r="C191" s="8"/>
      <c r="D191" s="278" t="s">
        <v>71</v>
      </c>
      <c r="E191" s="278"/>
      <c r="F191" s="278"/>
      <c r="G191" s="276" t="s">
        <v>67</v>
      </c>
      <c r="H191" s="276"/>
      <c r="I191" s="7"/>
      <c r="J191" s="279" t="s">
        <v>202</v>
      </c>
      <c r="K191" s="279"/>
      <c r="L191" s="279"/>
    </row>
    <row r="192" spans="2:15" s="146" customFormat="1">
      <c r="C192" s="8"/>
      <c r="D192" s="8"/>
      <c r="E192" s="8"/>
      <c r="F192" s="7"/>
      <c r="G192" s="276" t="s">
        <v>68</v>
      </c>
      <c r="H192" s="276"/>
      <c r="I192" s="7"/>
      <c r="J192" s="276" t="s">
        <v>69</v>
      </c>
      <c r="K192" s="276"/>
      <c r="L192" s="276"/>
    </row>
    <row r="193" spans="1:15" s="146" customFormat="1">
      <c r="A193" s="9"/>
      <c r="B193" s="9"/>
      <c r="C193" s="9"/>
      <c r="D193" s="9"/>
      <c r="E193" s="9"/>
      <c r="F193" s="9"/>
      <c r="G193" s="9"/>
      <c r="H193" s="9"/>
      <c r="I193" s="9"/>
      <c r="J193" s="297" t="s">
        <v>122</v>
      </c>
      <c r="K193" s="297"/>
      <c r="L193" s="297"/>
      <c r="M193" s="9"/>
      <c r="N193" s="9"/>
      <c r="O193" s="9"/>
    </row>
    <row r="194" spans="1:15" s="146" customFormat="1">
      <c r="A194" s="9"/>
      <c r="B194" s="9"/>
      <c r="C194" s="9"/>
      <c r="D194" s="9"/>
      <c r="E194" s="9"/>
      <c r="F194" s="9"/>
      <c r="G194" s="9"/>
      <c r="H194" s="9"/>
      <c r="I194" s="9"/>
      <c r="J194" s="92"/>
      <c r="K194" s="92"/>
      <c r="L194" s="92"/>
      <c r="M194" s="9"/>
      <c r="N194" s="9"/>
      <c r="O194" s="9"/>
    </row>
    <row r="195" spans="1:15" s="146" customFormat="1">
      <c r="A195" s="9"/>
      <c r="B195" s="298" t="s">
        <v>120</v>
      </c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9"/>
      <c r="N195" s="9"/>
      <c r="O195" s="9"/>
    </row>
    <row r="196" spans="1:15" s="146" customFormat="1">
      <c r="A196" s="9"/>
      <c r="B196" s="298" t="s">
        <v>121</v>
      </c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9"/>
      <c r="N196" s="9"/>
      <c r="O196" s="9"/>
    </row>
    <row r="197" spans="1:15" s="146" customFormat="1">
      <c r="A197" s="9"/>
      <c r="B197" s="298" t="s">
        <v>321</v>
      </c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9"/>
      <c r="N197" s="9"/>
      <c r="O197" s="9"/>
    </row>
    <row r="198" spans="1:15" s="146" customForma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2"/>
      <c r="O198" s="9"/>
    </row>
    <row r="199" spans="1:15" s="146" customFormat="1">
      <c r="A199" s="9"/>
      <c r="B199" s="291" t="s">
        <v>29</v>
      </c>
      <c r="C199" s="291"/>
      <c r="D199" s="90" t="s">
        <v>30</v>
      </c>
      <c r="E199" s="289" t="s">
        <v>144</v>
      </c>
      <c r="F199" s="289"/>
      <c r="G199" s="289"/>
      <c r="H199" s="289"/>
      <c r="I199" s="289"/>
      <c r="J199" s="289"/>
      <c r="K199" s="289"/>
      <c r="L199" s="289"/>
      <c r="M199" s="9"/>
      <c r="N199" s="9"/>
      <c r="O199" s="9"/>
    </row>
    <row r="200" spans="1:15" s="146" customFormat="1">
      <c r="A200" s="9"/>
      <c r="B200" s="291"/>
      <c r="C200" s="291"/>
      <c r="D200" s="90" t="s">
        <v>31</v>
      </c>
      <c r="E200" s="289">
        <v>104021</v>
      </c>
      <c r="F200" s="289"/>
      <c r="G200" s="289"/>
      <c r="H200" s="289"/>
      <c r="I200" s="289"/>
      <c r="J200" s="289"/>
      <c r="K200" s="289"/>
      <c r="L200" s="289"/>
      <c r="M200" s="9"/>
      <c r="N200" s="9"/>
      <c r="O200" s="9"/>
    </row>
    <row r="201" spans="1:15" s="146" customFormat="1">
      <c r="A201" s="9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9"/>
      <c r="N201" s="9"/>
      <c r="O201" s="9"/>
    </row>
    <row r="202" spans="1:15" s="146" customFormat="1">
      <c r="A202" s="9"/>
      <c r="B202" s="291" t="s">
        <v>32</v>
      </c>
      <c r="C202" s="291"/>
      <c r="D202" s="90" t="s">
        <v>30</v>
      </c>
      <c r="E202" s="289" t="s">
        <v>144</v>
      </c>
      <c r="F202" s="289"/>
      <c r="G202" s="289"/>
      <c r="H202" s="289"/>
      <c r="I202" s="289"/>
      <c r="J202" s="289"/>
      <c r="K202" s="289"/>
      <c r="L202" s="289"/>
      <c r="M202" s="9"/>
      <c r="N202" s="9"/>
      <c r="O202" s="9"/>
    </row>
    <row r="203" spans="1:15" s="146" customFormat="1">
      <c r="A203" s="9"/>
      <c r="B203" s="291"/>
      <c r="C203" s="291"/>
      <c r="D203" s="90" t="s">
        <v>31</v>
      </c>
      <c r="E203" s="289">
        <v>104021</v>
      </c>
      <c r="F203" s="289"/>
      <c r="G203" s="289"/>
      <c r="H203" s="289"/>
      <c r="I203" s="289"/>
      <c r="J203" s="289"/>
      <c r="K203" s="289"/>
      <c r="L203" s="289"/>
      <c r="M203" s="9"/>
      <c r="N203" s="9"/>
      <c r="O203" s="9"/>
    </row>
    <row r="204" spans="1:15" s="146" customFormat="1">
      <c r="A204" s="9"/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9"/>
      <c r="N204" s="9"/>
      <c r="O204" s="9"/>
    </row>
    <row r="205" spans="1:15" s="146" customFormat="1">
      <c r="A205" s="9"/>
      <c r="B205" s="291" t="s">
        <v>33</v>
      </c>
      <c r="C205" s="291"/>
      <c r="D205" s="291"/>
      <c r="E205" s="289" t="s">
        <v>144</v>
      </c>
      <c r="F205" s="289"/>
      <c r="G205" s="289"/>
      <c r="H205" s="289"/>
      <c r="I205" s="289"/>
      <c r="J205" s="289"/>
      <c r="K205" s="289"/>
      <c r="L205" s="289"/>
      <c r="M205" s="9"/>
      <c r="N205" s="9"/>
      <c r="O205" s="9"/>
    </row>
    <row r="206" spans="1:15" s="146" customFormat="1">
      <c r="A206" s="9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9"/>
      <c r="N206" s="9"/>
      <c r="O206" s="9"/>
    </row>
    <row r="207" spans="1:15" s="146" customFormat="1">
      <c r="A207" s="9"/>
      <c r="B207" s="291" t="s">
        <v>34</v>
      </c>
      <c r="C207" s="291"/>
      <c r="D207" s="291"/>
      <c r="E207" s="289">
        <v>1006</v>
      </c>
      <c r="F207" s="289"/>
      <c r="G207" s="289"/>
      <c r="H207" s="289"/>
      <c r="I207" s="289"/>
      <c r="J207" s="289"/>
      <c r="K207" s="289"/>
      <c r="L207" s="289"/>
      <c r="M207" s="9"/>
      <c r="N207" s="9"/>
      <c r="O207" s="9"/>
    </row>
    <row r="208" spans="1:15" s="146" customFormat="1">
      <c r="A208" s="9"/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9"/>
      <c r="N208" s="9"/>
      <c r="O208" s="9"/>
    </row>
    <row r="209" spans="1:15" s="146" customFormat="1">
      <c r="A209" s="9"/>
      <c r="B209" s="291" t="s">
        <v>35</v>
      </c>
      <c r="C209" s="291"/>
      <c r="D209" s="291"/>
      <c r="E209" s="289">
        <v>1</v>
      </c>
      <c r="F209" s="289"/>
      <c r="G209" s="289"/>
      <c r="H209" s="289"/>
      <c r="I209" s="289"/>
      <c r="J209" s="289"/>
      <c r="K209" s="289"/>
      <c r="L209" s="289"/>
      <c r="M209" s="9"/>
      <c r="N209" s="9"/>
      <c r="O209" s="9"/>
    </row>
    <row r="210" spans="1:15" s="146" customFormat="1">
      <c r="A210" s="9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9"/>
      <c r="N210" s="9"/>
      <c r="O210" s="9"/>
    </row>
    <row r="211" spans="1:15" s="146" customFormat="1">
      <c r="A211" s="9"/>
      <c r="B211" s="294" t="s">
        <v>36</v>
      </c>
      <c r="C211" s="294"/>
      <c r="D211" s="90" t="s">
        <v>37</v>
      </c>
      <c r="E211" s="296" t="s">
        <v>142</v>
      </c>
      <c r="F211" s="296"/>
      <c r="G211" s="296"/>
      <c r="H211" s="296"/>
      <c r="I211" s="296"/>
      <c r="J211" s="296"/>
      <c r="K211" s="296"/>
      <c r="L211" s="296"/>
      <c r="M211" s="9"/>
      <c r="N211" s="9"/>
      <c r="O211" s="9"/>
    </row>
    <row r="212" spans="1:15" s="146" customFormat="1">
      <c r="A212" s="9"/>
      <c r="B212" s="294"/>
      <c r="C212" s="294"/>
      <c r="D212" s="90" t="s">
        <v>38</v>
      </c>
      <c r="E212" s="296" t="s">
        <v>142</v>
      </c>
      <c r="F212" s="296"/>
      <c r="G212" s="296"/>
      <c r="H212" s="296"/>
      <c r="I212" s="296"/>
      <c r="J212" s="296"/>
      <c r="K212" s="296"/>
      <c r="L212" s="296"/>
      <c r="M212" s="9"/>
      <c r="N212" s="9"/>
      <c r="O212" s="9"/>
    </row>
    <row r="213" spans="1:15" s="146" customFormat="1">
      <c r="A213" s="9"/>
      <c r="B213" s="294"/>
      <c r="C213" s="294"/>
      <c r="D213" s="90" t="s">
        <v>39</v>
      </c>
      <c r="E213" s="296" t="s">
        <v>143</v>
      </c>
      <c r="F213" s="296"/>
      <c r="G213" s="296"/>
      <c r="H213" s="296"/>
      <c r="I213" s="296"/>
      <c r="J213" s="296"/>
      <c r="K213" s="296"/>
      <c r="L213" s="296"/>
      <c r="M213" s="9"/>
      <c r="N213" s="9"/>
      <c r="O213" s="9"/>
    </row>
    <row r="214" spans="1:15" s="146" customFormat="1">
      <c r="A214" s="9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9"/>
      <c r="N214" s="9"/>
      <c r="O214" s="9"/>
    </row>
    <row r="215" spans="1:15" s="146" customFormat="1" ht="27">
      <c r="A215" s="9"/>
      <c r="B215" s="280" t="s">
        <v>40</v>
      </c>
      <c r="C215" s="281"/>
      <c r="D215" s="90" t="s">
        <v>41</v>
      </c>
      <c r="E215" s="286" t="s">
        <v>192</v>
      </c>
      <c r="F215" s="287"/>
      <c r="G215" s="287"/>
      <c r="H215" s="287"/>
      <c r="I215" s="287"/>
      <c r="J215" s="287"/>
      <c r="K215" s="287"/>
      <c r="L215" s="288"/>
      <c r="M215" s="9"/>
      <c r="N215" s="9"/>
      <c r="O215" s="9"/>
    </row>
    <row r="216" spans="1:15" s="146" customFormat="1" ht="27">
      <c r="A216" s="9"/>
      <c r="B216" s="282"/>
      <c r="C216" s="283"/>
      <c r="D216" s="90" t="s">
        <v>42</v>
      </c>
      <c r="E216" s="289">
        <v>1006</v>
      </c>
      <c r="F216" s="289"/>
      <c r="G216" s="289"/>
      <c r="H216" s="289"/>
      <c r="I216" s="289"/>
      <c r="J216" s="289"/>
      <c r="K216" s="289"/>
      <c r="L216" s="289"/>
      <c r="M216" s="9"/>
      <c r="N216" s="9"/>
      <c r="O216" s="9"/>
    </row>
    <row r="217" spans="1:15" s="146" customFormat="1" ht="27">
      <c r="A217" s="9"/>
      <c r="B217" s="282"/>
      <c r="C217" s="283"/>
      <c r="D217" s="90" t="s">
        <v>43</v>
      </c>
      <c r="E217" s="286" t="s">
        <v>269</v>
      </c>
      <c r="F217" s="287"/>
      <c r="G217" s="287"/>
      <c r="H217" s="287"/>
      <c r="I217" s="287"/>
      <c r="J217" s="287"/>
      <c r="K217" s="287"/>
      <c r="L217" s="288"/>
      <c r="M217" s="9"/>
      <c r="N217" s="9"/>
      <c r="O217" s="9"/>
    </row>
    <row r="218" spans="1:15" s="146" customFormat="1" ht="27">
      <c r="A218" s="9"/>
      <c r="B218" s="284"/>
      <c r="C218" s="285"/>
      <c r="D218" s="90" t="s">
        <v>44</v>
      </c>
      <c r="E218" s="289">
        <v>11004</v>
      </c>
      <c r="F218" s="289"/>
      <c r="G218" s="289"/>
      <c r="H218" s="289"/>
      <c r="I218" s="289"/>
      <c r="J218" s="289"/>
      <c r="K218" s="289"/>
      <c r="L218" s="289"/>
      <c r="M218" s="9"/>
      <c r="N218" s="9"/>
      <c r="O218" s="9"/>
    </row>
    <row r="219" spans="1:15" s="146" customFormat="1">
      <c r="A219" s="9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9"/>
      <c r="N219" s="9"/>
      <c r="O219" s="9"/>
    </row>
    <row r="220" spans="1:15" s="146" customFormat="1">
      <c r="A220" s="9"/>
      <c r="B220" s="291" t="s">
        <v>45</v>
      </c>
      <c r="C220" s="291"/>
      <c r="D220" s="291"/>
      <c r="E220" s="289" t="s">
        <v>148</v>
      </c>
      <c r="F220" s="289"/>
      <c r="G220" s="289"/>
      <c r="H220" s="289"/>
      <c r="I220" s="289"/>
      <c r="J220" s="289"/>
      <c r="K220" s="289"/>
      <c r="L220" s="289"/>
      <c r="M220" s="9"/>
      <c r="N220" s="9"/>
      <c r="O220" s="9"/>
    </row>
    <row r="221" spans="1:15" s="146" customForma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46" customFormat="1" ht="69.75" customHeight="1">
      <c r="A222" s="9"/>
      <c r="B222" s="277" t="s">
        <v>50</v>
      </c>
      <c r="C222" s="292" t="s">
        <v>1</v>
      </c>
      <c r="D222" s="292"/>
      <c r="E222" s="277" t="s">
        <v>49</v>
      </c>
      <c r="F222" s="277" t="s">
        <v>3</v>
      </c>
      <c r="G222" s="277"/>
      <c r="H222" s="277"/>
      <c r="I222" s="277" t="s">
        <v>47</v>
      </c>
      <c r="J222" s="277" t="s">
        <v>4</v>
      </c>
      <c r="K222" s="277" t="s">
        <v>5</v>
      </c>
      <c r="L222" s="277" t="s">
        <v>6</v>
      </c>
      <c r="M222" s="277" t="s">
        <v>46</v>
      </c>
      <c r="N222" s="277"/>
      <c r="O222" s="277" t="s">
        <v>7</v>
      </c>
    </row>
    <row r="223" spans="1:15" s="146" customFormat="1" ht="54">
      <c r="A223" s="9"/>
      <c r="B223" s="277"/>
      <c r="C223" s="91" t="s">
        <v>8</v>
      </c>
      <c r="D223" s="89" t="s">
        <v>0</v>
      </c>
      <c r="E223" s="277"/>
      <c r="F223" s="89" t="s">
        <v>48</v>
      </c>
      <c r="G223" s="89" t="s">
        <v>9</v>
      </c>
      <c r="H223" s="89" t="s">
        <v>10</v>
      </c>
      <c r="I223" s="277"/>
      <c r="J223" s="277"/>
      <c r="K223" s="277"/>
      <c r="L223" s="277"/>
      <c r="M223" s="89" t="s">
        <v>11</v>
      </c>
      <c r="N223" s="89" t="s">
        <v>12</v>
      </c>
      <c r="O223" s="277"/>
    </row>
    <row r="224" spans="1:15" s="146" customFormat="1">
      <c r="A224" s="9"/>
      <c r="B224" s="93" t="s">
        <v>13</v>
      </c>
      <c r="C224" s="93" t="s">
        <v>14</v>
      </c>
      <c r="D224" s="93" t="s">
        <v>15</v>
      </c>
      <c r="E224" s="93" t="s">
        <v>16</v>
      </c>
      <c r="F224" s="93" t="s">
        <v>17</v>
      </c>
      <c r="G224" s="93" t="s">
        <v>18</v>
      </c>
      <c r="H224" s="93" t="s">
        <v>19</v>
      </c>
      <c r="I224" s="93" t="s">
        <v>20</v>
      </c>
      <c r="J224" s="93" t="s">
        <v>21</v>
      </c>
      <c r="K224" s="93" t="s">
        <v>22</v>
      </c>
      <c r="L224" s="93" t="s">
        <v>23</v>
      </c>
      <c r="M224" s="93" t="s">
        <v>24</v>
      </c>
      <c r="N224" s="93" t="s">
        <v>25</v>
      </c>
      <c r="O224" s="93" t="s">
        <v>26</v>
      </c>
    </row>
    <row r="225" spans="1:15" s="146" customFormat="1">
      <c r="A225" s="9"/>
      <c r="B225" s="4">
        <v>1100000</v>
      </c>
      <c r="C225" s="5" t="s">
        <v>72</v>
      </c>
      <c r="D225" s="4" t="s">
        <v>28</v>
      </c>
      <c r="E225" s="177">
        <f>E227</f>
        <v>36198.400000000001</v>
      </c>
      <c r="F225" s="25">
        <f>F227</f>
        <v>0</v>
      </c>
      <c r="G225" s="25">
        <f>G227</f>
        <v>0</v>
      </c>
      <c r="H225" s="25">
        <f>H227</f>
        <v>0</v>
      </c>
      <c r="I225" s="177">
        <f>E225+F225+G225+H225</f>
        <v>36198.400000000001</v>
      </c>
      <c r="J225" s="177">
        <f>J227</f>
        <v>25623.439999999999</v>
      </c>
      <c r="K225" s="177">
        <f>K227</f>
        <v>25623.439999999999</v>
      </c>
      <c r="L225" s="177">
        <f>L227</f>
        <v>25623.439999999999</v>
      </c>
      <c r="M225" s="10"/>
      <c r="N225" s="10"/>
      <c r="O225" s="10"/>
    </row>
    <row r="226" spans="1:15" s="146" customFormat="1">
      <c r="A226" s="9"/>
      <c r="B226" s="4"/>
      <c r="C226" s="6" t="s">
        <v>59</v>
      </c>
      <c r="D226" s="4" t="s">
        <v>28</v>
      </c>
      <c r="E226" s="177"/>
      <c r="F226" s="10"/>
      <c r="G226" s="25"/>
      <c r="H226" s="10"/>
      <c r="I226" s="177"/>
      <c r="J226" s="177"/>
      <c r="K226" s="177"/>
      <c r="L226" s="177"/>
      <c r="M226" s="10"/>
      <c r="N226" s="10"/>
      <c r="O226" s="10"/>
    </row>
    <row r="227" spans="1:15" s="146" customFormat="1">
      <c r="A227" s="9"/>
      <c r="B227" s="4">
        <v>1176100</v>
      </c>
      <c r="C227" s="5" t="s">
        <v>113</v>
      </c>
      <c r="D227" s="4">
        <v>486100</v>
      </c>
      <c r="E227" s="177">
        <v>36198.400000000001</v>
      </c>
      <c r="F227" s="10"/>
      <c r="G227" s="10"/>
      <c r="H227" s="25"/>
      <c r="I227" s="177">
        <f>E227+F227+G227+H227</f>
        <v>36198.400000000001</v>
      </c>
      <c r="J227" s="177">
        <v>25623.439999999999</v>
      </c>
      <c r="K227" s="177">
        <v>25623.439999999999</v>
      </c>
      <c r="L227" s="177">
        <v>25623.439999999999</v>
      </c>
      <c r="M227" s="10"/>
      <c r="N227" s="10"/>
      <c r="O227" s="10"/>
    </row>
    <row r="228" spans="1:15" s="146" customFormat="1">
      <c r="A228" s="9"/>
      <c r="B228" s="4">
        <v>1000000</v>
      </c>
      <c r="C228" s="4" t="s">
        <v>183</v>
      </c>
      <c r="D228" s="4"/>
      <c r="E228" s="177">
        <f>E225</f>
        <v>36198.400000000001</v>
      </c>
      <c r="F228" s="25"/>
      <c r="G228" s="25">
        <f>G225</f>
        <v>0</v>
      </c>
      <c r="H228" s="25">
        <f>H225</f>
        <v>0</v>
      </c>
      <c r="I228" s="177">
        <f>E228+F228+G228+H228</f>
        <v>36198.400000000001</v>
      </c>
      <c r="J228" s="177">
        <f>J225</f>
        <v>25623.439999999999</v>
      </c>
      <c r="K228" s="177">
        <f>K225</f>
        <v>25623.439999999999</v>
      </c>
      <c r="L228" s="177">
        <f>L225</f>
        <v>25623.439999999999</v>
      </c>
      <c r="M228" s="10"/>
      <c r="N228" s="10"/>
      <c r="O228" s="10"/>
    </row>
    <row r="229" spans="1:15" s="146" customFormat="1">
      <c r="B229" s="54"/>
      <c r="C229" s="54"/>
      <c r="D229" s="54"/>
      <c r="E229" s="55"/>
      <c r="F229" s="55"/>
      <c r="G229" s="55"/>
      <c r="H229" s="55"/>
      <c r="I229" s="55"/>
      <c r="J229" s="55"/>
      <c r="L229" s="55"/>
      <c r="M229" s="56"/>
      <c r="N229" s="56"/>
      <c r="O229" s="56"/>
    </row>
    <row r="230" spans="1:15" s="146" customForma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s="146" customFormat="1" ht="16.5" customHeight="1">
      <c r="A231" s="9"/>
      <c r="B231" s="9"/>
      <c r="C231" s="148" t="s">
        <v>322</v>
      </c>
      <c r="D231" s="278" t="s">
        <v>66</v>
      </c>
      <c r="E231" s="278"/>
      <c r="F231" s="278"/>
      <c r="G231" s="276" t="s">
        <v>67</v>
      </c>
      <c r="H231" s="276"/>
      <c r="I231" s="9"/>
      <c r="J231" s="279" t="s">
        <v>265</v>
      </c>
      <c r="K231" s="279"/>
      <c r="L231" s="279"/>
      <c r="M231" s="9"/>
      <c r="N231" s="9"/>
      <c r="O231" s="9"/>
    </row>
    <row r="232" spans="1:15" s="146" customFormat="1">
      <c r="A232" s="9"/>
      <c r="B232" s="9"/>
      <c r="C232" s="8"/>
      <c r="D232" s="8"/>
      <c r="E232" s="1"/>
      <c r="F232" s="9"/>
      <c r="G232" s="276" t="s">
        <v>68</v>
      </c>
      <c r="H232" s="276"/>
      <c r="I232" s="9"/>
      <c r="J232" s="276" t="s">
        <v>69</v>
      </c>
      <c r="K232" s="276"/>
      <c r="L232" s="276"/>
      <c r="M232" s="9"/>
      <c r="N232" s="9"/>
      <c r="O232" s="9"/>
    </row>
    <row r="233" spans="1:15" s="146" customFormat="1">
      <c r="A233" s="9"/>
      <c r="B233" s="9"/>
      <c r="C233" s="88" t="s">
        <v>70</v>
      </c>
      <c r="D233" s="8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</row>
    <row r="234" spans="1:15" s="146" customFormat="1">
      <c r="A234" s="9"/>
      <c r="B234" s="9"/>
      <c r="C234" s="8"/>
      <c r="D234" s="278" t="s">
        <v>71</v>
      </c>
      <c r="E234" s="278"/>
      <c r="F234" s="278"/>
      <c r="G234" s="276" t="s">
        <v>67</v>
      </c>
      <c r="H234" s="276"/>
      <c r="I234" s="7"/>
      <c r="J234" s="279" t="s">
        <v>202</v>
      </c>
      <c r="K234" s="279"/>
      <c r="L234" s="279"/>
      <c r="M234" s="9"/>
      <c r="N234" s="9"/>
      <c r="O234" s="9"/>
    </row>
    <row r="235" spans="1:15" s="146" customFormat="1">
      <c r="A235" s="9"/>
      <c r="B235" s="9"/>
      <c r="C235" s="8"/>
      <c r="D235" s="8"/>
      <c r="E235" s="8"/>
      <c r="F235" s="7"/>
      <c r="G235" s="276" t="s">
        <v>68</v>
      </c>
      <c r="H235" s="276"/>
      <c r="I235" s="7"/>
      <c r="J235" s="276" t="s">
        <v>69</v>
      </c>
      <c r="K235" s="276"/>
      <c r="L235" s="276"/>
      <c r="M235" s="9"/>
      <c r="N235" s="9"/>
      <c r="O235" s="9"/>
    </row>
    <row r="236" spans="1:15" s="146" customFormat="1">
      <c r="C236" s="8"/>
      <c r="D236" s="8"/>
      <c r="E236" s="8"/>
      <c r="F236" s="7"/>
      <c r="G236" s="161"/>
      <c r="H236" s="161"/>
      <c r="I236" s="7"/>
      <c r="J236" s="161"/>
      <c r="K236" s="161"/>
      <c r="L236" s="161"/>
    </row>
    <row r="237" spans="1:15">
      <c r="C237" s="8"/>
      <c r="D237" s="8"/>
      <c r="E237" s="8"/>
      <c r="F237" s="7"/>
      <c r="G237" s="116"/>
      <c r="H237" s="116"/>
      <c r="I237" s="7"/>
      <c r="J237" s="116"/>
      <c r="K237" s="116"/>
      <c r="L237" s="116"/>
    </row>
    <row r="238" spans="1:15">
      <c r="C238" s="8"/>
      <c r="D238" s="8"/>
      <c r="E238" s="8"/>
      <c r="F238" s="7"/>
      <c r="G238" s="116"/>
      <c r="H238" s="116"/>
      <c r="I238" s="7"/>
      <c r="J238" s="116"/>
      <c r="K238" s="116"/>
      <c r="L238" s="116"/>
    </row>
    <row r="239" spans="1:15">
      <c r="J239" s="297" t="s">
        <v>122</v>
      </c>
      <c r="K239" s="297"/>
      <c r="L239" s="297"/>
    </row>
    <row r="240" spans="1:15">
      <c r="J240" s="23"/>
      <c r="K240" s="23"/>
      <c r="L240" s="23"/>
    </row>
    <row r="241" spans="2:14">
      <c r="B241" s="298" t="s">
        <v>120</v>
      </c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</row>
    <row r="242" spans="2:14">
      <c r="B242" s="298" t="s">
        <v>121</v>
      </c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</row>
    <row r="243" spans="2:14">
      <c r="B243" s="298" t="s">
        <v>321</v>
      </c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</row>
    <row r="244" spans="2:14">
      <c r="N244" s="12"/>
    </row>
    <row r="245" spans="2:14">
      <c r="B245" s="291" t="s">
        <v>29</v>
      </c>
      <c r="C245" s="291"/>
      <c r="D245" s="21" t="s">
        <v>30</v>
      </c>
      <c r="E245" s="289" t="s">
        <v>144</v>
      </c>
      <c r="F245" s="289"/>
      <c r="G245" s="289"/>
      <c r="H245" s="289"/>
      <c r="I245" s="289"/>
      <c r="J245" s="289"/>
      <c r="K245" s="289"/>
      <c r="L245" s="289"/>
    </row>
    <row r="246" spans="2:14">
      <c r="B246" s="291"/>
      <c r="C246" s="291"/>
      <c r="D246" s="21" t="s">
        <v>31</v>
      </c>
      <c r="E246" s="289">
        <v>104021</v>
      </c>
      <c r="F246" s="289"/>
      <c r="G246" s="289"/>
      <c r="H246" s="289"/>
      <c r="I246" s="289"/>
      <c r="J246" s="289"/>
      <c r="K246" s="289"/>
      <c r="L246" s="289"/>
    </row>
    <row r="247" spans="2:14"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</row>
    <row r="248" spans="2:14">
      <c r="B248" s="291" t="s">
        <v>32</v>
      </c>
      <c r="C248" s="291"/>
      <c r="D248" s="21" t="s">
        <v>30</v>
      </c>
      <c r="E248" s="289" t="s">
        <v>144</v>
      </c>
      <c r="F248" s="289"/>
      <c r="G248" s="289"/>
      <c r="H248" s="289"/>
      <c r="I248" s="289"/>
      <c r="J248" s="289"/>
      <c r="K248" s="289"/>
      <c r="L248" s="289"/>
    </row>
    <row r="249" spans="2:14">
      <c r="B249" s="291"/>
      <c r="C249" s="291"/>
      <c r="D249" s="21" t="s">
        <v>31</v>
      </c>
      <c r="E249" s="289">
        <v>104021</v>
      </c>
      <c r="F249" s="289"/>
      <c r="G249" s="289"/>
      <c r="H249" s="289"/>
      <c r="I249" s="289"/>
      <c r="J249" s="289"/>
      <c r="K249" s="289"/>
      <c r="L249" s="289"/>
    </row>
    <row r="250" spans="2:14">
      <c r="B250" s="293"/>
      <c r="C250" s="293"/>
      <c r="D250" s="293"/>
      <c r="E250" s="293"/>
      <c r="F250" s="293"/>
      <c r="G250" s="293"/>
      <c r="H250" s="293"/>
      <c r="I250" s="293"/>
      <c r="J250" s="293"/>
      <c r="K250" s="293"/>
      <c r="L250" s="293"/>
    </row>
    <row r="251" spans="2:14">
      <c r="B251" s="291" t="s">
        <v>33</v>
      </c>
      <c r="C251" s="291"/>
      <c r="D251" s="291"/>
      <c r="E251" s="289" t="s">
        <v>144</v>
      </c>
      <c r="F251" s="289"/>
      <c r="G251" s="289"/>
      <c r="H251" s="289"/>
      <c r="I251" s="289"/>
      <c r="J251" s="289"/>
      <c r="K251" s="289"/>
      <c r="L251" s="289"/>
    </row>
    <row r="252" spans="2:14"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</row>
    <row r="253" spans="2:14">
      <c r="B253" s="291" t="s">
        <v>34</v>
      </c>
      <c r="C253" s="291"/>
      <c r="D253" s="291"/>
      <c r="E253" s="289">
        <v>1006</v>
      </c>
      <c r="F253" s="289"/>
      <c r="G253" s="289"/>
      <c r="H253" s="289"/>
      <c r="I253" s="289"/>
      <c r="J253" s="289"/>
      <c r="K253" s="289"/>
      <c r="L253" s="289"/>
    </row>
    <row r="254" spans="2:14">
      <c r="B254" s="293"/>
      <c r="C254" s="293"/>
      <c r="D254" s="293"/>
      <c r="E254" s="293"/>
      <c r="F254" s="293"/>
      <c r="G254" s="293"/>
      <c r="H254" s="293"/>
      <c r="I254" s="293"/>
      <c r="J254" s="293"/>
      <c r="K254" s="293"/>
      <c r="L254" s="293"/>
    </row>
    <row r="255" spans="2:14">
      <c r="B255" s="291" t="s">
        <v>35</v>
      </c>
      <c r="C255" s="291"/>
      <c r="D255" s="291"/>
      <c r="E255" s="289">
        <v>1</v>
      </c>
      <c r="F255" s="289"/>
      <c r="G255" s="289"/>
      <c r="H255" s="289"/>
      <c r="I255" s="289"/>
      <c r="J255" s="289"/>
      <c r="K255" s="289"/>
      <c r="L255" s="289"/>
    </row>
    <row r="256" spans="2:14"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</row>
    <row r="257" spans="2:15">
      <c r="B257" s="294" t="s">
        <v>36</v>
      </c>
      <c r="C257" s="294"/>
      <c r="D257" s="21" t="s">
        <v>37</v>
      </c>
      <c r="E257" s="295" t="s">
        <v>149</v>
      </c>
      <c r="F257" s="295"/>
      <c r="G257" s="295"/>
      <c r="H257" s="295"/>
      <c r="I257" s="295"/>
      <c r="J257" s="295"/>
      <c r="K257" s="295"/>
      <c r="L257" s="295"/>
    </row>
    <row r="258" spans="2:15">
      <c r="B258" s="294"/>
      <c r="C258" s="294"/>
      <c r="D258" s="21" t="s">
        <v>38</v>
      </c>
      <c r="E258" s="295" t="s">
        <v>150</v>
      </c>
      <c r="F258" s="295"/>
      <c r="G258" s="295"/>
      <c r="H258" s="295"/>
      <c r="I258" s="295"/>
      <c r="J258" s="295"/>
      <c r="K258" s="295"/>
      <c r="L258" s="295"/>
    </row>
    <row r="259" spans="2:15">
      <c r="B259" s="294"/>
      <c r="C259" s="294"/>
      <c r="D259" s="21" t="s">
        <v>39</v>
      </c>
      <c r="E259" s="295" t="s">
        <v>143</v>
      </c>
      <c r="F259" s="295"/>
      <c r="G259" s="295"/>
      <c r="H259" s="295"/>
      <c r="I259" s="295"/>
      <c r="J259" s="295"/>
      <c r="K259" s="295"/>
      <c r="L259" s="295"/>
    </row>
    <row r="260" spans="2:15"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</row>
    <row r="261" spans="2:15" ht="27">
      <c r="B261" s="280" t="s">
        <v>40</v>
      </c>
      <c r="C261" s="281"/>
      <c r="D261" s="21" t="s">
        <v>41</v>
      </c>
      <c r="E261" s="286" t="s">
        <v>151</v>
      </c>
      <c r="F261" s="287"/>
      <c r="G261" s="287"/>
      <c r="H261" s="287"/>
      <c r="I261" s="287"/>
      <c r="J261" s="287"/>
      <c r="K261" s="287"/>
      <c r="L261" s="288"/>
    </row>
    <row r="262" spans="2:15" ht="27">
      <c r="B262" s="282"/>
      <c r="C262" s="283"/>
      <c r="D262" s="21" t="s">
        <v>42</v>
      </c>
      <c r="E262" s="289">
        <v>1031</v>
      </c>
      <c r="F262" s="289"/>
      <c r="G262" s="289"/>
      <c r="H262" s="289"/>
      <c r="I262" s="289"/>
      <c r="J262" s="289"/>
      <c r="K262" s="289"/>
      <c r="L262" s="289"/>
    </row>
    <row r="263" spans="2:15" ht="27" customHeight="1">
      <c r="B263" s="282"/>
      <c r="C263" s="283"/>
      <c r="D263" s="21" t="s">
        <v>43</v>
      </c>
      <c r="E263" s="286" t="s">
        <v>151</v>
      </c>
      <c r="F263" s="287"/>
      <c r="G263" s="287"/>
      <c r="H263" s="287"/>
      <c r="I263" s="287"/>
      <c r="J263" s="287"/>
      <c r="K263" s="287"/>
      <c r="L263" s="288"/>
    </row>
    <row r="264" spans="2:15" ht="27">
      <c r="B264" s="284"/>
      <c r="C264" s="285"/>
      <c r="D264" s="21" t="s">
        <v>44</v>
      </c>
      <c r="E264" s="289">
        <v>11001</v>
      </c>
      <c r="F264" s="289"/>
      <c r="G264" s="289"/>
      <c r="H264" s="289"/>
      <c r="I264" s="289"/>
      <c r="J264" s="289"/>
      <c r="K264" s="289"/>
      <c r="L264" s="289"/>
    </row>
    <row r="265" spans="2:15"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</row>
    <row r="266" spans="2:15">
      <c r="B266" s="291" t="s">
        <v>45</v>
      </c>
      <c r="C266" s="291"/>
      <c r="D266" s="291"/>
      <c r="E266" s="289" t="s">
        <v>148</v>
      </c>
      <c r="F266" s="289"/>
      <c r="G266" s="289"/>
      <c r="H266" s="289"/>
      <c r="I266" s="289"/>
      <c r="J266" s="289"/>
      <c r="K266" s="289"/>
      <c r="L266" s="289"/>
    </row>
    <row r="268" spans="2:15" ht="54" customHeight="1">
      <c r="B268" s="277" t="s">
        <v>50</v>
      </c>
      <c r="C268" s="292" t="s">
        <v>1</v>
      </c>
      <c r="D268" s="292"/>
      <c r="E268" s="277" t="s">
        <v>49</v>
      </c>
      <c r="F268" s="277" t="s">
        <v>3</v>
      </c>
      <c r="G268" s="277"/>
      <c r="H268" s="277"/>
      <c r="I268" s="277" t="s">
        <v>47</v>
      </c>
      <c r="J268" s="277" t="s">
        <v>4</v>
      </c>
      <c r="K268" s="277" t="s">
        <v>5</v>
      </c>
      <c r="L268" s="277" t="s">
        <v>6</v>
      </c>
      <c r="M268" s="277" t="s">
        <v>46</v>
      </c>
      <c r="N268" s="277"/>
      <c r="O268" s="277" t="s">
        <v>7</v>
      </c>
    </row>
    <row r="269" spans="2:15" ht="54">
      <c r="B269" s="277"/>
      <c r="C269" s="22" t="s">
        <v>8</v>
      </c>
      <c r="D269" s="20" t="s">
        <v>0</v>
      </c>
      <c r="E269" s="277"/>
      <c r="F269" s="20" t="s">
        <v>48</v>
      </c>
      <c r="G269" s="20" t="s">
        <v>9</v>
      </c>
      <c r="H269" s="20" t="s">
        <v>10</v>
      </c>
      <c r="I269" s="277"/>
      <c r="J269" s="277"/>
      <c r="K269" s="277"/>
      <c r="L269" s="277"/>
      <c r="M269" s="20" t="s">
        <v>11</v>
      </c>
      <c r="N269" s="20" t="s">
        <v>12</v>
      </c>
      <c r="O269" s="277"/>
    </row>
    <row r="270" spans="2:15">
      <c r="B270" s="24" t="s">
        <v>13</v>
      </c>
      <c r="C270" s="24" t="s">
        <v>14</v>
      </c>
      <c r="D270" s="24" t="s">
        <v>15</v>
      </c>
      <c r="E270" s="24" t="s">
        <v>16</v>
      </c>
      <c r="F270" s="24" t="s">
        <v>17</v>
      </c>
      <c r="G270" s="24" t="s">
        <v>18</v>
      </c>
      <c r="H270" s="24" t="s">
        <v>19</v>
      </c>
      <c r="I270" s="24" t="s">
        <v>20</v>
      </c>
      <c r="J270" s="24" t="s">
        <v>21</v>
      </c>
      <c r="K270" s="24" t="s">
        <v>22</v>
      </c>
      <c r="L270" s="24" t="s">
        <v>23</v>
      </c>
      <c r="M270" s="24" t="s">
        <v>24</v>
      </c>
      <c r="N270" s="24" t="s">
        <v>25</v>
      </c>
      <c r="O270" s="24" t="s">
        <v>26</v>
      </c>
    </row>
    <row r="271" spans="2:15">
      <c r="B271" s="4">
        <v>1100000</v>
      </c>
      <c r="C271" s="5" t="s">
        <v>72</v>
      </c>
      <c r="D271" s="4" t="s">
        <v>28</v>
      </c>
      <c r="E271" s="177">
        <f>E273</f>
        <v>23600</v>
      </c>
      <c r="F271" s="25"/>
      <c r="G271" s="187">
        <f t="shared" ref="G271:H271" si="17">G273</f>
        <v>0</v>
      </c>
      <c r="H271" s="187">
        <f t="shared" si="17"/>
        <v>0</v>
      </c>
      <c r="I271" s="177">
        <f t="shared" ref="I271" si="18">E271+F271+G271+H271</f>
        <v>23600</v>
      </c>
      <c r="J271" s="177">
        <f>J273</f>
        <v>0</v>
      </c>
      <c r="K271" s="177">
        <f t="shared" ref="K271:L271" si="19">K273</f>
        <v>0</v>
      </c>
      <c r="L271" s="177">
        <f t="shared" si="19"/>
        <v>0</v>
      </c>
      <c r="M271" s="10"/>
      <c r="N271" s="10"/>
      <c r="O271" s="10"/>
    </row>
    <row r="272" spans="2:15">
      <c r="B272" s="4">
        <v>1123000</v>
      </c>
      <c r="C272" s="6" t="s">
        <v>88</v>
      </c>
      <c r="D272" s="4" t="s">
        <v>28</v>
      </c>
      <c r="E272" s="177"/>
      <c r="F272" s="10"/>
      <c r="G272" s="10"/>
      <c r="H272" s="10"/>
      <c r="I272" s="177"/>
      <c r="J272" s="10"/>
      <c r="K272" s="10"/>
      <c r="L272" s="10"/>
      <c r="M272" s="10"/>
      <c r="N272" s="10"/>
      <c r="O272" s="10"/>
    </row>
    <row r="273" spans="2:15">
      <c r="B273" s="4">
        <v>1123800</v>
      </c>
      <c r="C273" s="5" t="s">
        <v>96</v>
      </c>
      <c r="D273" s="4">
        <v>423900</v>
      </c>
      <c r="E273" s="177">
        <v>23600</v>
      </c>
      <c r="F273" s="10"/>
      <c r="G273" s="187"/>
      <c r="H273" s="187"/>
      <c r="I273" s="177">
        <f t="shared" ref="I273" si="20">E273+F273+G273+H273</f>
        <v>23600</v>
      </c>
      <c r="J273" s="177"/>
      <c r="K273" s="177"/>
      <c r="L273" s="177"/>
      <c r="M273" s="10"/>
      <c r="N273" s="10"/>
      <c r="O273" s="10"/>
    </row>
    <row r="274" spans="2:15">
      <c r="B274" s="4">
        <v>1000000</v>
      </c>
      <c r="C274" s="4" t="s">
        <v>183</v>
      </c>
      <c r="D274" s="4"/>
      <c r="E274" s="177">
        <f>E271</f>
        <v>23600</v>
      </c>
      <c r="F274" s="25"/>
      <c r="G274" s="187">
        <f t="shared" ref="G274:H274" si="21">G271</f>
        <v>0</v>
      </c>
      <c r="H274" s="187">
        <f t="shared" si="21"/>
        <v>0</v>
      </c>
      <c r="I274" s="177">
        <f>I271</f>
        <v>23600</v>
      </c>
      <c r="J274" s="177">
        <f>J271</f>
        <v>0</v>
      </c>
      <c r="K274" s="177">
        <f>K271</f>
        <v>0</v>
      </c>
      <c r="L274" s="177">
        <f>L271</f>
        <v>0</v>
      </c>
      <c r="M274" s="10"/>
      <c r="N274" s="10"/>
      <c r="O274" s="10"/>
    </row>
    <row r="275" spans="2:15">
      <c r="G275" s="189"/>
    </row>
    <row r="277" spans="2:15" ht="16.5" customHeight="1">
      <c r="C277" s="148" t="s">
        <v>322</v>
      </c>
      <c r="D277" s="278" t="s">
        <v>66</v>
      </c>
      <c r="E277" s="278"/>
      <c r="F277" s="278"/>
      <c r="G277" s="276" t="s">
        <v>67</v>
      </c>
      <c r="H277" s="276"/>
      <c r="J277" s="279" t="s">
        <v>265</v>
      </c>
      <c r="K277" s="279"/>
      <c r="L277" s="279"/>
    </row>
    <row r="278" spans="2:15">
      <c r="C278" s="8"/>
      <c r="D278" s="8"/>
      <c r="E278" s="1"/>
      <c r="G278" s="276" t="s">
        <v>68</v>
      </c>
      <c r="H278" s="276"/>
      <c r="J278" s="276" t="s">
        <v>69</v>
      </c>
      <c r="K278" s="276"/>
      <c r="L278" s="276"/>
    </row>
    <row r="279" spans="2:15">
      <c r="C279" s="19" t="s">
        <v>70</v>
      </c>
      <c r="D279" s="8"/>
      <c r="E279" s="8"/>
      <c r="F279" s="8"/>
      <c r="G279" s="8"/>
      <c r="H279" s="8"/>
      <c r="I279" s="8"/>
    </row>
    <row r="280" spans="2:15" ht="16.5" customHeight="1">
      <c r="C280" s="8"/>
      <c r="D280" s="278" t="s">
        <v>71</v>
      </c>
      <c r="E280" s="278"/>
      <c r="F280" s="278"/>
      <c r="G280" s="276" t="s">
        <v>67</v>
      </c>
      <c r="H280" s="276"/>
      <c r="I280" s="7"/>
      <c r="J280" s="279" t="s">
        <v>202</v>
      </c>
      <c r="K280" s="279"/>
      <c r="L280" s="279"/>
    </row>
    <row r="281" spans="2:15">
      <c r="C281" s="8"/>
      <c r="D281" s="8"/>
      <c r="E281" s="8"/>
      <c r="F281" s="7"/>
      <c r="G281" s="276" t="s">
        <v>68</v>
      </c>
      <c r="H281" s="276"/>
      <c r="I281" s="7"/>
      <c r="J281" s="276" t="s">
        <v>69</v>
      </c>
      <c r="K281" s="276"/>
      <c r="L281" s="276"/>
    </row>
    <row r="282" spans="2:15">
      <c r="C282" s="8"/>
      <c r="D282" s="8"/>
      <c r="E282" s="8"/>
      <c r="F282" s="7"/>
      <c r="G282" s="116"/>
      <c r="H282" s="116"/>
      <c r="I282" s="7"/>
      <c r="J282" s="116"/>
      <c r="K282" s="116"/>
      <c r="L282" s="116"/>
    </row>
    <row r="283" spans="2:15">
      <c r="C283" s="8"/>
      <c r="D283" s="8"/>
      <c r="E283" s="8"/>
      <c r="F283" s="7"/>
      <c r="G283" s="116"/>
      <c r="H283" s="116"/>
      <c r="I283" s="7"/>
      <c r="J283" s="116"/>
      <c r="K283" s="116"/>
      <c r="L283" s="116"/>
    </row>
    <row r="284" spans="2:15">
      <c r="J284" s="297" t="s">
        <v>122</v>
      </c>
      <c r="K284" s="297"/>
      <c r="L284" s="297"/>
    </row>
    <row r="285" spans="2:15">
      <c r="J285" s="23"/>
      <c r="K285" s="23"/>
      <c r="L285" s="23"/>
    </row>
    <row r="286" spans="2:15">
      <c r="B286" s="298" t="s">
        <v>120</v>
      </c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</row>
    <row r="287" spans="2:15">
      <c r="B287" s="298" t="s">
        <v>121</v>
      </c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</row>
    <row r="288" spans="2:15">
      <c r="B288" s="298" t="s">
        <v>321</v>
      </c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</row>
    <row r="289" spans="2:14">
      <c r="N289" s="12"/>
    </row>
    <row r="290" spans="2:14" ht="16.5" customHeight="1">
      <c r="B290" s="291" t="s">
        <v>29</v>
      </c>
      <c r="C290" s="291"/>
      <c r="D290" s="21" t="s">
        <v>30</v>
      </c>
      <c r="E290" s="289" t="s">
        <v>144</v>
      </c>
      <c r="F290" s="289"/>
      <c r="G290" s="289"/>
      <c r="H290" s="289"/>
      <c r="I290" s="289"/>
      <c r="J290" s="289"/>
      <c r="K290" s="289"/>
      <c r="L290" s="289"/>
    </row>
    <row r="291" spans="2:14">
      <c r="B291" s="291"/>
      <c r="C291" s="291"/>
      <c r="D291" s="21" t="s">
        <v>31</v>
      </c>
      <c r="E291" s="289">
        <v>104021</v>
      </c>
      <c r="F291" s="289"/>
      <c r="G291" s="289"/>
      <c r="H291" s="289"/>
      <c r="I291" s="289"/>
      <c r="J291" s="289"/>
      <c r="K291" s="289"/>
      <c r="L291" s="289"/>
    </row>
    <row r="292" spans="2:14"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</row>
    <row r="293" spans="2:14" ht="16.5" customHeight="1">
      <c r="B293" s="291" t="s">
        <v>32</v>
      </c>
      <c r="C293" s="291"/>
      <c r="D293" s="21" t="s">
        <v>30</v>
      </c>
      <c r="E293" s="289" t="s">
        <v>144</v>
      </c>
      <c r="F293" s="289"/>
      <c r="G293" s="289"/>
      <c r="H293" s="289"/>
      <c r="I293" s="289"/>
      <c r="J293" s="289"/>
      <c r="K293" s="289"/>
      <c r="L293" s="289"/>
    </row>
    <row r="294" spans="2:14">
      <c r="B294" s="291"/>
      <c r="C294" s="291"/>
      <c r="D294" s="21" t="s">
        <v>31</v>
      </c>
      <c r="E294" s="289">
        <v>104021</v>
      </c>
      <c r="F294" s="289"/>
      <c r="G294" s="289"/>
      <c r="H294" s="289"/>
      <c r="I294" s="289"/>
      <c r="J294" s="289"/>
      <c r="K294" s="289"/>
      <c r="L294" s="289"/>
    </row>
    <row r="295" spans="2:14">
      <c r="B295" s="293"/>
      <c r="C295" s="293"/>
      <c r="D295" s="293"/>
      <c r="E295" s="293"/>
      <c r="F295" s="293"/>
      <c r="G295" s="293"/>
      <c r="H295" s="293"/>
      <c r="I295" s="293"/>
      <c r="J295" s="293"/>
      <c r="K295" s="293"/>
      <c r="L295" s="293"/>
    </row>
    <row r="296" spans="2:14" ht="16.5" customHeight="1">
      <c r="B296" s="291" t="s">
        <v>33</v>
      </c>
      <c r="C296" s="291"/>
      <c r="D296" s="291"/>
      <c r="E296" s="289" t="s">
        <v>144</v>
      </c>
      <c r="F296" s="289"/>
      <c r="G296" s="289"/>
      <c r="H296" s="289"/>
      <c r="I296" s="289"/>
      <c r="J296" s="289"/>
      <c r="K296" s="289"/>
      <c r="L296" s="289"/>
    </row>
    <row r="297" spans="2:14"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</row>
    <row r="298" spans="2:14" ht="16.5" customHeight="1">
      <c r="B298" s="291" t="s">
        <v>34</v>
      </c>
      <c r="C298" s="291"/>
      <c r="D298" s="291"/>
      <c r="E298" s="289">
        <v>1006</v>
      </c>
      <c r="F298" s="289"/>
      <c r="G298" s="289"/>
      <c r="H298" s="289"/>
      <c r="I298" s="289"/>
      <c r="J298" s="289"/>
      <c r="K298" s="289"/>
      <c r="L298" s="289"/>
    </row>
    <row r="299" spans="2:14">
      <c r="B299" s="293"/>
      <c r="C299" s="293"/>
      <c r="D299" s="293"/>
      <c r="E299" s="293"/>
      <c r="F299" s="293"/>
      <c r="G299" s="293"/>
      <c r="H299" s="293"/>
      <c r="I299" s="293"/>
      <c r="J299" s="293"/>
      <c r="K299" s="293"/>
      <c r="L299" s="293"/>
    </row>
    <row r="300" spans="2:14" ht="16.5" customHeight="1">
      <c r="B300" s="291" t="s">
        <v>35</v>
      </c>
      <c r="C300" s="291"/>
      <c r="D300" s="291"/>
      <c r="E300" s="289">
        <v>1</v>
      </c>
      <c r="F300" s="289"/>
      <c r="G300" s="289"/>
      <c r="H300" s="289"/>
      <c r="I300" s="289"/>
      <c r="J300" s="289"/>
      <c r="K300" s="289"/>
      <c r="L300" s="289"/>
    </row>
    <row r="301" spans="2:14">
      <c r="B301" s="290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</row>
    <row r="302" spans="2:14" ht="16.5" customHeight="1">
      <c r="B302" s="294" t="s">
        <v>36</v>
      </c>
      <c r="C302" s="294"/>
      <c r="D302" s="21" t="s">
        <v>37</v>
      </c>
      <c r="E302" s="295" t="s">
        <v>142</v>
      </c>
      <c r="F302" s="295"/>
      <c r="G302" s="295"/>
      <c r="H302" s="295"/>
      <c r="I302" s="295"/>
      <c r="J302" s="295"/>
      <c r="K302" s="295"/>
      <c r="L302" s="295"/>
    </row>
    <row r="303" spans="2:14">
      <c r="B303" s="294"/>
      <c r="C303" s="294"/>
      <c r="D303" s="21" t="s">
        <v>38</v>
      </c>
      <c r="E303" s="295" t="s">
        <v>142</v>
      </c>
      <c r="F303" s="295"/>
      <c r="G303" s="295"/>
      <c r="H303" s="295"/>
      <c r="I303" s="295"/>
      <c r="J303" s="295"/>
      <c r="K303" s="295"/>
      <c r="L303" s="295"/>
    </row>
    <row r="304" spans="2:14">
      <c r="B304" s="294"/>
      <c r="C304" s="294"/>
      <c r="D304" s="21" t="s">
        <v>39</v>
      </c>
      <c r="E304" s="295" t="s">
        <v>143</v>
      </c>
      <c r="F304" s="295"/>
      <c r="G304" s="295"/>
      <c r="H304" s="295"/>
      <c r="I304" s="295"/>
      <c r="J304" s="295"/>
      <c r="K304" s="295"/>
      <c r="L304" s="295"/>
    </row>
    <row r="305" spans="2:15">
      <c r="B305" s="290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</row>
    <row r="306" spans="2:15" ht="27" customHeight="1">
      <c r="B306" s="280" t="s">
        <v>40</v>
      </c>
      <c r="C306" s="281"/>
      <c r="D306" s="21" t="s">
        <v>41</v>
      </c>
      <c r="E306" s="286" t="s">
        <v>145</v>
      </c>
      <c r="F306" s="287"/>
      <c r="G306" s="287"/>
      <c r="H306" s="287"/>
      <c r="I306" s="287"/>
      <c r="J306" s="287"/>
      <c r="K306" s="287"/>
      <c r="L306" s="288"/>
    </row>
    <row r="307" spans="2:15" ht="27">
      <c r="B307" s="282"/>
      <c r="C307" s="283"/>
      <c r="D307" s="21" t="s">
        <v>42</v>
      </c>
      <c r="E307" s="289">
        <v>1108</v>
      </c>
      <c r="F307" s="289"/>
      <c r="G307" s="289"/>
      <c r="H307" s="289"/>
      <c r="I307" s="289"/>
      <c r="J307" s="289"/>
      <c r="K307" s="289"/>
      <c r="L307" s="289"/>
    </row>
    <row r="308" spans="2:15" ht="27" customHeight="1">
      <c r="B308" s="282"/>
      <c r="C308" s="283"/>
      <c r="D308" s="21" t="s">
        <v>43</v>
      </c>
      <c r="E308" s="286" t="s">
        <v>186</v>
      </c>
      <c r="F308" s="287"/>
      <c r="G308" s="287"/>
      <c r="H308" s="287"/>
      <c r="I308" s="287"/>
      <c r="J308" s="287"/>
      <c r="K308" s="287"/>
      <c r="L308" s="288"/>
    </row>
    <row r="309" spans="2:15" ht="27">
      <c r="B309" s="284"/>
      <c r="C309" s="285"/>
      <c r="D309" s="21" t="s">
        <v>44</v>
      </c>
      <c r="E309" s="289">
        <v>11002</v>
      </c>
      <c r="F309" s="289"/>
      <c r="G309" s="289"/>
      <c r="H309" s="289"/>
      <c r="I309" s="289"/>
      <c r="J309" s="289"/>
      <c r="K309" s="289"/>
      <c r="L309" s="289"/>
    </row>
    <row r="310" spans="2:15">
      <c r="B310" s="290"/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</row>
    <row r="311" spans="2:15" ht="16.5" customHeight="1">
      <c r="B311" s="291" t="s">
        <v>45</v>
      </c>
      <c r="C311" s="291"/>
      <c r="D311" s="291"/>
      <c r="E311" s="289" t="s">
        <v>148</v>
      </c>
      <c r="F311" s="289"/>
      <c r="G311" s="289"/>
      <c r="H311" s="289"/>
      <c r="I311" s="289"/>
      <c r="J311" s="289"/>
      <c r="K311" s="289"/>
      <c r="L311" s="289"/>
    </row>
    <row r="313" spans="2:15" ht="52.5" customHeight="1">
      <c r="B313" s="277" t="s">
        <v>50</v>
      </c>
      <c r="C313" s="292" t="s">
        <v>1</v>
      </c>
      <c r="D313" s="292"/>
      <c r="E313" s="277" t="s">
        <v>49</v>
      </c>
      <c r="F313" s="277" t="s">
        <v>3</v>
      </c>
      <c r="G313" s="277"/>
      <c r="H313" s="277"/>
      <c r="I313" s="277" t="s">
        <v>47</v>
      </c>
      <c r="J313" s="277" t="s">
        <v>4</v>
      </c>
      <c r="K313" s="277" t="s">
        <v>5</v>
      </c>
      <c r="L313" s="277" t="s">
        <v>6</v>
      </c>
      <c r="M313" s="277" t="s">
        <v>46</v>
      </c>
      <c r="N313" s="277"/>
      <c r="O313" s="277" t="s">
        <v>7</v>
      </c>
    </row>
    <row r="314" spans="2:15" ht="54">
      <c r="B314" s="277"/>
      <c r="C314" s="22" t="s">
        <v>8</v>
      </c>
      <c r="D314" s="20" t="s">
        <v>0</v>
      </c>
      <c r="E314" s="277"/>
      <c r="F314" s="20" t="s">
        <v>48</v>
      </c>
      <c r="G314" s="20" t="s">
        <v>9</v>
      </c>
      <c r="H314" s="20" t="s">
        <v>10</v>
      </c>
      <c r="I314" s="277"/>
      <c r="J314" s="277"/>
      <c r="K314" s="277"/>
      <c r="L314" s="277"/>
      <c r="M314" s="20" t="s">
        <v>11</v>
      </c>
      <c r="N314" s="20" t="s">
        <v>12</v>
      </c>
      <c r="O314" s="277"/>
    </row>
    <row r="315" spans="2:15">
      <c r="B315" s="24" t="s">
        <v>13</v>
      </c>
      <c r="C315" s="24" t="s">
        <v>14</v>
      </c>
      <c r="D315" s="24" t="s">
        <v>15</v>
      </c>
      <c r="E315" s="24" t="s">
        <v>16</v>
      </c>
      <c r="F315" s="24" t="s">
        <v>17</v>
      </c>
      <c r="G315" s="24" t="s">
        <v>18</v>
      </c>
      <c r="H315" s="24" t="s">
        <v>19</v>
      </c>
      <c r="I315" s="24" t="s">
        <v>20</v>
      </c>
      <c r="J315" s="24" t="s">
        <v>21</v>
      </c>
      <c r="K315" s="24" t="s">
        <v>22</v>
      </c>
      <c r="L315" s="24" t="s">
        <v>23</v>
      </c>
      <c r="M315" s="24" t="s">
        <v>24</v>
      </c>
      <c r="N315" s="24" t="s">
        <v>25</v>
      </c>
      <c r="O315" s="24" t="s">
        <v>26</v>
      </c>
    </row>
    <row r="316" spans="2:15">
      <c r="B316" s="4">
        <v>1100000</v>
      </c>
      <c r="C316" s="5" t="s">
        <v>72</v>
      </c>
      <c r="D316" s="4" t="s">
        <v>28</v>
      </c>
      <c r="E316" s="177">
        <f>E317+E319</f>
        <v>317512.5</v>
      </c>
      <c r="F316" s="25"/>
      <c r="G316" s="187">
        <f>G317+G319</f>
        <v>0</v>
      </c>
      <c r="H316" s="187">
        <f>H317+H319</f>
        <v>0</v>
      </c>
      <c r="I316" s="177">
        <f>E316+F316+G316+H316</f>
        <v>317512.5</v>
      </c>
      <c r="J316" s="177">
        <f>J317+J319</f>
        <v>163748.85999999999</v>
      </c>
      <c r="K316" s="177">
        <f t="shared" ref="K316:L316" si="22">K317+K319</f>
        <v>163748.85999999999</v>
      </c>
      <c r="L316" s="177">
        <f t="shared" si="22"/>
        <v>163748.85999999999</v>
      </c>
      <c r="M316" s="10"/>
      <c r="N316" s="10"/>
      <c r="O316" s="10"/>
    </row>
    <row r="317" spans="2:15">
      <c r="B317" s="4">
        <v>1121000</v>
      </c>
      <c r="C317" s="6" t="s">
        <v>54</v>
      </c>
      <c r="D317" s="4"/>
      <c r="E317" s="177">
        <f>E318</f>
        <v>36461.599999999999</v>
      </c>
      <c r="F317" s="177">
        <f t="shared" ref="F317:H317" si="23">F318</f>
        <v>0</v>
      </c>
      <c r="G317" s="187">
        <f t="shared" si="23"/>
        <v>0</v>
      </c>
      <c r="H317" s="187">
        <f t="shared" si="23"/>
        <v>0</v>
      </c>
      <c r="I317" s="177">
        <f t="shared" ref="I317:I318" si="24">E317+F317+G317+H317</f>
        <v>36461.599999999999</v>
      </c>
      <c r="J317" s="177">
        <f>J318</f>
        <v>2246.96</v>
      </c>
      <c r="K317" s="177">
        <f>K318</f>
        <v>2246.96</v>
      </c>
      <c r="L317" s="177">
        <f>L318</f>
        <v>2246.96</v>
      </c>
      <c r="M317" s="10"/>
      <c r="N317" s="10"/>
      <c r="O317" s="10"/>
    </row>
    <row r="318" spans="2:15">
      <c r="B318" s="4">
        <v>1121100</v>
      </c>
      <c r="C318" s="5" t="s">
        <v>78</v>
      </c>
      <c r="D318" s="4">
        <v>421100</v>
      </c>
      <c r="E318" s="177">
        <v>36461.599999999999</v>
      </c>
      <c r="F318" s="10"/>
      <c r="G318" s="187"/>
      <c r="H318" s="187"/>
      <c r="I318" s="177">
        <f t="shared" si="24"/>
        <v>36461.599999999999</v>
      </c>
      <c r="J318" s="177">
        <v>2246.96</v>
      </c>
      <c r="K318" s="177">
        <v>2246.96</v>
      </c>
      <c r="L318" s="177">
        <v>2246.96</v>
      </c>
      <c r="M318" s="10"/>
      <c r="N318" s="10"/>
      <c r="O318" s="10"/>
    </row>
    <row r="319" spans="2:15">
      <c r="B319" s="4">
        <v>1123000</v>
      </c>
      <c r="C319" s="6" t="s">
        <v>88</v>
      </c>
      <c r="D319" s="4" t="s">
        <v>28</v>
      </c>
      <c r="E319" s="177">
        <f>E320+E321</f>
        <v>281050.90000000002</v>
      </c>
      <c r="F319" s="177">
        <f t="shared" ref="F319:H319" si="25">F320+F321</f>
        <v>0</v>
      </c>
      <c r="G319" s="187">
        <f t="shared" si="25"/>
        <v>0</v>
      </c>
      <c r="H319" s="208">
        <f t="shared" si="25"/>
        <v>0</v>
      </c>
      <c r="I319" s="177">
        <f t="shared" ref="I319:I322" si="26">E319+F319+G319+H319</f>
        <v>281050.90000000002</v>
      </c>
      <c r="J319" s="177">
        <f>J320+J321</f>
        <v>161501.9</v>
      </c>
      <c r="K319" s="177">
        <f>K320+K321</f>
        <v>161501.9</v>
      </c>
      <c r="L319" s="177">
        <f>L320+L321</f>
        <v>161501.9</v>
      </c>
      <c r="M319" s="10"/>
      <c r="N319" s="10"/>
      <c r="O319" s="10"/>
    </row>
    <row r="320" spans="2:15">
      <c r="B320" s="4">
        <v>1123200</v>
      </c>
      <c r="C320" s="5" t="s">
        <v>90</v>
      </c>
      <c r="D320" s="4">
        <v>423200</v>
      </c>
      <c r="E320" s="177">
        <v>280798.90000000002</v>
      </c>
      <c r="F320" s="10"/>
      <c r="G320" s="187"/>
      <c r="H320" s="187"/>
      <c r="I320" s="177">
        <f t="shared" si="26"/>
        <v>280798.90000000002</v>
      </c>
      <c r="J320" s="177">
        <v>161494.39999999999</v>
      </c>
      <c r="K320" s="177">
        <v>161494.39999999999</v>
      </c>
      <c r="L320" s="177">
        <v>161494.39999999999</v>
      </c>
      <c r="M320" s="10"/>
      <c r="N320" s="10"/>
      <c r="O320" s="10"/>
    </row>
    <row r="321" spans="2:15">
      <c r="B321" s="4">
        <v>1123400</v>
      </c>
      <c r="C321" s="5" t="s">
        <v>92</v>
      </c>
      <c r="D321" s="4">
        <v>423400</v>
      </c>
      <c r="E321" s="177">
        <v>252</v>
      </c>
      <c r="F321" s="10"/>
      <c r="G321" s="10"/>
      <c r="H321" s="177"/>
      <c r="I321" s="177">
        <f t="shared" si="26"/>
        <v>252</v>
      </c>
      <c r="J321" s="177">
        <v>7.5</v>
      </c>
      <c r="K321" s="177">
        <v>7.5</v>
      </c>
      <c r="L321" s="177">
        <v>7.5</v>
      </c>
      <c r="M321" s="10"/>
      <c r="N321" s="10"/>
      <c r="O321" s="10"/>
    </row>
    <row r="322" spans="2:15">
      <c r="B322" s="4">
        <v>1000000</v>
      </c>
      <c r="C322" s="4" t="s">
        <v>184</v>
      </c>
      <c r="D322" s="4"/>
      <c r="E322" s="177">
        <f>E316</f>
        <v>317512.5</v>
      </c>
      <c r="F322" s="25"/>
      <c r="G322" s="187">
        <f t="shared" ref="G322:H322" si="27">G316</f>
        <v>0</v>
      </c>
      <c r="H322" s="187">
        <f t="shared" si="27"/>
        <v>0</v>
      </c>
      <c r="I322" s="177">
        <f t="shared" si="26"/>
        <v>317512.5</v>
      </c>
      <c r="J322" s="177">
        <f>J316</f>
        <v>163748.85999999999</v>
      </c>
      <c r="K322" s="177">
        <f>K316</f>
        <v>163748.85999999999</v>
      </c>
      <c r="L322" s="177">
        <f>L316</f>
        <v>163748.85999999999</v>
      </c>
      <c r="M322" s="10"/>
      <c r="N322" s="10"/>
      <c r="O322" s="10"/>
    </row>
    <row r="323" spans="2:15" s="146" customFormat="1">
      <c r="B323" s="54"/>
      <c r="C323" s="54"/>
      <c r="D323" s="54"/>
      <c r="E323" s="204"/>
      <c r="F323" s="55"/>
      <c r="G323" s="209"/>
      <c r="H323" s="209"/>
      <c r="I323" s="204"/>
      <c r="J323" s="204"/>
      <c r="K323" s="204"/>
      <c r="L323" s="204"/>
      <c r="M323" s="56"/>
      <c r="N323" s="56"/>
      <c r="O323" s="56"/>
    </row>
    <row r="324" spans="2:15">
      <c r="G324" s="53"/>
    </row>
    <row r="325" spans="2:15" ht="16.5" customHeight="1">
      <c r="C325" s="148" t="s">
        <v>322</v>
      </c>
      <c r="D325" s="278" t="s">
        <v>66</v>
      </c>
      <c r="E325" s="278"/>
      <c r="F325" s="278"/>
      <c r="G325" s="276" t="s">
        <v>67</v>
      </c>
      <c r="H325" s="276"/>
      <c r="I325" s="189"/>
      <c r="J325" s="279" t="s">
        <v>265</v>
      </c>
      <c r="K325" s="279"/>
      <c r="L325" s="279"/>
    </row>
    <row r="326" spans="2:15" ht="16.5" customHeight="1">
      <c r="C326" s="8"/>
      <c r="D326" s="8"/>
      <c r="E326" s="1"/>
      <c r="G326" s="276" t="s">
        <v>68</v>
      </c>
      <c r="H326" s="276"/>
      <c r="J326" s="276" t="s">
        <v>69</v>
      </c>
      <c r="K326" s="276"/>
      <c r="L326" s="276"/>
    </row>
    <row r="327" spans="2:15">
      <c r="C327" s="19" t="s">
        <v>70</v>
      </c>
      <c r="D327" s="8"/>
      <c r="E327" s="8"/>
      <c r="F327" s="8"/>
      <c r="G327" s="8"/>
      <c r="H327" s="8"/>
      <c r="I327" s="8"/>
    </row>
    <row r="328" spans="2:15" ht="16.5" customHeight="1">
      <c r="C328" s="8"/>
      <c r="D328" s="278" t="s">
        <v>71</v>
      </c>
      <c r="E328" s="278"/>
      <c r="F328" s="278"/>
      <c r="G328" s="276" t="s">
        <v>67</v>
      </c>
      <c r="H328" s="276"/>
      <c r="I328" s="7"/>
      <c r="J328" s="279" t="s">
        <v>202</v>
      </c>
      <c r="K328" s="279"/>
      <c r="L328" s="279"/>
    </row>
    <row r="329" spans="2:15" ht="16.5" customHeight="1">
      <c r="C329" s="8"/>
      <c r="D329" s="8"/>
      <c r="E329" s="8"/>
      <c r="F329" s="7"/>
      <c r="G329" s="276" t="s">
        <v>68</v>
      </c>
      <c r="H329" s="276"/>
      <c r="I329" s="7"/>
      <c r="J329" s="276" t="s">
        <v>69</v>
      </c>
      <c r="K329" s="276"/>
      <c r="L329" s="276"/>
    </row>
    <row r="332" spans="2:15">
      <c r="J332" s="297" t="s">
        <v>122</v>
      </c>
      <c r="K332" s="297"/>
      <c r="L332" s="297"/>
    </row>
    <row r="333" spans="2:15">
      <c r="J333" s="23"/>
      <c r="K333" s="23"/>
      <c r="L333" s="23"/>
    </row>
    <row r="334" spans="2:15">
      <c r="B334" s="298" t="s">
        <v>120</v>
      </c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</row>
    <row r="335" spans="2:15">
      <c r="B335" s="298" t="s">
        <v>121</v>
      </c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</row>
    <row r="336" spans="2:15">
      <c r="B336" s="298" t="s">
        <v>321</v>
      </c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</row>
    <row r="337" spans="2:14">
      <c r="N337" s="12"/>
    </row>
    <row r="338" spans="2:14">
      <c r="B338" s="291" t="s">
        <v>29</v>
      </c>
      <c r="C338" s="291"/>
      <c r="D338" s="21" t="s">
        <v>30</v>
      </c>
      <c r="E338" s="289" t="s">
        <v>144</v>
      </c>
      <c r="F338" s="289"/>
      <c r="G338" s="289"/>
      <c r="H338" s="289"/>
      <c r="I338" s="289"/>
      <c r="J338" s="289"/>
      <c r="K338" s="289"/>
      <c r="L338" s="289"/>
    </row>
    <row r="339" spans="2:14">
      <c r="B339" s="291"/>
      <c r="C339" s="291"/>
      <c r="D339" s="21" t="s">
        <v>31</v>
      </c>
      <c r="E339" s="289">
        <v>104021</v>
      </c>
      <c r="F339" s="289"/>
      <c r="G339" s="289"/>
      <c r="H339" s="289"/>
      <c r="I339" s="289"/>
      <c r="J339" s="289"/>
      <c r="K339" s="289"/>
      <c r="L339" s="289"/>
    </row>
    <row r="340" spans="2:14"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</row>
    <row r="341" spans="2:14">
      <c r="B341" s="291" t="s">
        <v>32</v>
      </c>
      <c r="C341" s="291"/>
      <c r="D341" s="21" t="s">
        <v>30</v>
      </c>
      <c r="E341" s="289" t="s">
        <v>144</v>
      </c>
      <c r="F341" s="289"/>
      <c r="G341" s="289"/>
      <c r="H341" s="289"/>
      <c r="I341" s="289"/>
      <c r="J341" s="289"/>
      <c r="K341" s="289"/>
      <c r="L341" s="289"/>
    </row>
    <row r="342" spans="2:14">
      <c r="B342" s="291"/>
      <c r="C342" s="291"/>
      <c r="D342" s="21" t="s">
        <v>31</v>
      </c>
      <c r="E342" s="289">
        <v>104021</v>
      </c>
      <c r="F342" s="289"/>
      <c r="G342" s="289"/>
      <c r="H342" s="289"/>
      <c r="I342" s="289"/>
      <c r="J342" s="289"/>
      <c r="K342" s="289"/>
      <c r="L342" s="289"/>
    </row>
    <row r="343" spans="2:14">
      <c r="B343" s="293"/>
      <c r="C343" s="293"/>
      <c r="D343" s="293"/>
      <c r="E343" s="293"/>
      <c r="F343" s="293"/>
      <c r="G343" s="293"/>
      <c r="H343" s="293"/>
      <c r="I343" s="293"/>
      <c r="J343" s="293"/>
      <c r="K343" s="293"/>
      <c r="L343" s="293"/>
    </row>
    <row r="344" spans="2:14">
      <c r="B344" s="291" t="s">
        <v>33</v>
      </c>
      <c r="C344" s="291"/>
      <c r="D344" s="291"/>
      <c r="E344" s="289" t="s">
        <v>144</v>
      </c>
      <c r="F344" s="289"/>
      <c r="G344" s="289"/>
      <c r="H344" s="289"/>
      <c r="I344" s="289"/>
      <c r="J344" s="289"/>
      <c r="K344" s="289"/>
      <c r="L344" s="289"/>
    </row>
    <row r="345" spans="2:14"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</row>
    <row r="346" spans="2:14">
      <c r="B346" s="291" t="s">
        <v>34</v>
      </c>
      <c r="C346" s="291"/>
      <c r="D346" s="291"/>
      <c r="E346" s="289">
        <v>1006</v>
      </c>
      <c r="F346" s="289"/>
      <c r="G346" s="289"/>
      <c r="H346" s="289"/>
      <c r="I346" s="289"/>
      <c r="J346" s="289"/>
      <c r="K346" s="289"/>
      <c r="L346" s="289"/>
    </row>
    <row r="347" spans="2:14">
      <c r="B347" s="293"/>
      <c r="C347" s="293"/>
      <c r="D347" s="293"/>
      <c r="E347" s="293"/>
      <c r="F347" s="293"/>
      <c r="G347" s="293"/>
      <c r="H347" s="293"/>
      <c r="I347" s="293"/>
      <c r="J347" s="293"/>
      <c r="K347" s="293"/>
      <c r="L347" s="293"/>
    </row>
    <row r="348" spans="2:14">
      <c r="B348" s="291" t="s">
        <v>35</v>
      </c>
      <c r="C348" s="291"/>
      <c r="D348" s="291"/>
      <c r="E348" s="289">
        <v>1</v>
      </c>
      <c r="F348" s="289"/>
      <c r="G348" s="289"/>
      <c r="H348" s="289"/>
      <c r="I348" s="289"/>
      <c r="J348" s="289"/>
      <c r="K348" s="289"/>
      <c r="L348" s="289"/>
    </row>
    <row r="349" spans="2:14"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</row>
    <row r="350" spans="2:14">
      <c r="B350" s="294" t="s">
        <v>36</v>
      </c>
      <c r="C350" s="294"/>
      <c r="D350" s="21" t="s">
        <v>37</v>
      </c>
      <c r="E350" s="295" t="s">
        <v>142</v>
      </c>
      <c r="F350" s="295"/>
      <c r="G350" s="295"/>
      <c r="H350" s="295"/>
      <c r="I350" s="295"/>
      <c r="J350" s="295"/>
      <c r="K350" s="295"/>
      <c r="L350" s="295"/>
    </row>
    <row r="351" spans="2:14">
      <c r="B351" s="294"/>
      <c r="C351" s="294"/>
      <c r="D351" s="21" t="s">
        <v>38</v>
      </c>
      <c r="E351" s="295" t="s">
        <v>142</v>
      </c>
      <c r="F351" s="295"/>
      <c r="G351" s="295"/>
      <c r="H351" s="295"/>
      <c r="I351" s="295"/>
      <c r="J351" s="295"/>
      <c r="K351" s="295"/>
      <c r="L351" s="295"/>
    </row>
    <row r="352" spans="2:14">
      <c r="B352" s="294"/>
      <c r="C352" s="294"/>
      <c r="D352" s="21" t="s">
        <v>39</v>
      </c>
      <c r="E352" s="296" t="s">
        <v>152</v>
      </c>
      <c r="F352" s="296"/>
      <c r="G352" s="296"/>
      <c r="H352" s="296"/>
      <c r="I352" s="296"/>
      <c r="J352" s="296"/>
      <c r="K352" s="296"/>
      <c r="L352" s="296"/>
    </row>
    <row r="353" spans="2:15">
      <c r="B353" s="290"/>
      <c r="C353" s="290"/>
      <c r="D353" s="290"/>
      <c r="E353" s="290"/>
      <c r="F353" s="290"/>
      <c r="G353" s="290"/>
      <c r="H353" s="290"/>
      <c r="I353" s="290"/>
      <c r="J353" s="290"/>
      <c r="K353" s="290"/>
      <c r="L353" s="290"/>
    </row>
    <row r="354" spans="2:15" ht="27" customHeight="1">
      <c r="B354" s="280" t="s">
        <v>40</v>
      </c>
      <c r="C354" s="281"/>
      <c r="D354" s="21" t="s">
        <v>41</v>
      </c>
      <c r="E354" s="286" t="s">
        <v>145</v>
      </c>
      <c r="F354" s="287"/>
      <c r="G354" s="287"/>
      <c r="H354" s="287"/>
      <c r="I354" s="287"/>
      <c r="J354" s="287"/>
      <c r="K354" s="287"/>
      <c r="L354" s="288"/>
    </row>
    <row r="355" spans="2:15" ht="27">
      <c r="B355" s="282"/>
      <c r="C355" s="283"/>
      <c r="D355" s="21" t="s">
        <v>42</v>
      </c>
      <c r="E355" s="289">
        <v>1108</v>
      </c>
      <c r="F355" s="289"/>
      <c r="G355" s="289"/>
      <c r="H355" s="289"/>
      <c r="I355" s="289"/>
      <c r="J355" s="289"/>
      <c r="K355" s="289"/>
      <c r="L355" s="289"/>
    </row>
    <row r="356" spans="2:15" ht="27">
      <c r="B356" s="282"/>
      <c r="C356" s="283"/>
      <c r="D356" s="21" t="s">
        <v>43</v>
      </c>
      <c r="E356" s="286" t="s">
        <v>153</v>
      </c>
      <c r="F356" s="287"/>
      <c r="G356" s="287"/>
      <c r="H356" s="287"/>
      <c r="I356" s="287"/>
      <c r="J356" s="287"/>
      <c r="K356" s="287"/>
      <c r="L356" s="288"/>
    </row>
    <row r="357" spans="2:15" ht="27">
      <c r="B357" s="284"/>
      <c r="C357" s="285"/>
      <c r="D357" s="21" t="s">
        <v>44</v>
      </c>
      <c r="E357" s="289">
        <v>11003</v>
      </c>
      <c r="F357" s="289"/>
      <c r="G357" s="289"/>
      <c r="H357" s="289"/>
      <c r="I357" s="289"/>
      <c r="J357" s="289"/>
      <c r="K357" s="289"/>
      <c r="L357" s="289"/>
    </row>
    <row r="358" spans="2:15">
      <c r="B358" s="290"/>
      <c r="C358" s="290"/>
      <c r="D358" s="290"/>
      <c r="E358" s="290"/>
      <c r="F358" s="290"/>
      <c r="G358" s="290"/>
      <c r="H358" s="290"/>
      <c r="I358" s="290"/>
      <c r="J358" s="290"/>
      <c r="K358" s="290"/>
      <c r="L358" s="290"/>
    </row>
    <row r="359" spans="2:15">
      <c r="B359" s="291" t="s">
        <v>45</v>
      </c>
      <c r="C359" s="291"/>
      <c r="D359" s="291"/>
      <c r="E359" s="289" t="s">
        <v>148</v>
      </c>
      <c r="F359" s="289"/>
      <c r="G359" s="289"/>
      <c r="H359" s="289"/>
      <c r="I359" s="289"/>
      <c r="J359" s="289"/>
      <c r="K359" s="289"/>
      <c r="L359" s="289"/>
    </row>
    <row r="361" spans="2:15" ht="39.75" customHeight="1">
      <c r="B361" s="277" t="s">
        <v>50</v>
      </c>
      <c r="C361" s="292" t="s">
        <v>1</v>
      </c>
      <c r="D361" s="292"/>
      <c r="E361" s="277" t="s">
        <v>49</v>
      </c>
      <c r="F361" s="277" t="s">
        <v>3</v>
      </c>
      <c r="G361" s="277"/>
      <c r="H361" s="277"/>
      <c r="I361" s="277" t="s">
        <v>47</v>
      </c>
      <c r="J361" s="277" t="s">
        <v>4</v>
      </c>
      <c r="K361" s="277" t="s">
        <v>5</v>
      </c>
      <c r="L361" s="277" t="s">
        <v>6</v>
      </c>
      <c r="M361" s="277" t="s">
        <v>46</v>
      </c>
      <c r="N361" s="277"/>
      <c r="O361" s="277" t="s">
        <v>7</v>
      </c>
    </row>
    <row r="362" spans="2:15" ht="54">
      <c r="B362" s="277"/>
      <c r="C362" s="22" t="s">
        <v>8</v>
      </c>
      <c r="D362" s="20" t="s">
        <v>0</v>
      </c>
      <c r="E362" s="277"/>
      <c r="F362" s="20" t="s">
        <v>48</v>
      </c>
      <c r="G362" s="20" t="s">
        <v>9</v>
      </c>
      <c r="H362" s="20" t="s">
        <v>10</v>
      </c>
      <c r="I362" s="277"/>
      <c r="J362" s="277"/>
      <c r="K362" s="277"/>
      <c r="L362" s="277"/>
      <c r="M362" s="20" t="s">
        <v>11</v>
      </c>
      <c r="N362" s="20" t="s">
        <v>12</v>
      </c>
      <c r="O362" s="277"/>
    </row>
    <row r="363" spans="2:15">
      <c r="B363" s="24" t="s">
        <v>13</v>
      </c>
      <c r="C363" s="24" t="s">
        <v>14</v>
      </c>
      <c r="D363" s="24" t="s">
        <v>15</v>
      </c>
      <c r="E363" s="24" t="s">
        <v>16</v>
      </c>
      <c r="F363" s="24" t="s">
        <v>17</v>
      </c>
      <c r="G363" s="24" t="s">
        <v>18</v>
      </c>
      <c r="H363" s="24" t="s">
        <v>19</v>
      </c>
      <c r="I363" s="24" t="s">
        <v>20</v>
      </c>
      <c r="J363" s="24" t="s">
        <v>21</v>
      </c>
      <c r="K363" s="24" t="s">
        <v>22</v>
      </c>
      <c r="L363" s="24" t="s">
        <v>23</v>
      </c>
      <c r="M363" s="24" t="s">
        <v>24</v>
      </c>
      <c r="N363" s="24" t="s">
        <v>25</v>
      </c>
      <c r="O363" s="24" t="s">
        <v>26</v>
      </c>
    </row>
    <row r="364" spans="2:15">
      <c r="B364" s="4">
        <v>1100000</v>
      </c>
      <c r="C364" s="5" t="s">
        <v>72</v>
      </c>
      <c r="D364" s="4" t="s">
        <v>28</v>
      </c>
      <c r="E364" s="177">
        <f>E366</f>
        <v>106409.63</v>
      </c>
      <c r="F364" s="25">
        <f t="shared" ref="F364:H364" si="28">F366</f>
        <v>0</v>
      </c>
      <c r="G364" s="25">
        <f t="shared" si="28"/>
        <v>0</v>
      </c>
      <c r="H364" s="25">
        <f t="shared" si="28"/>
        <v>0</v>
      </c>
      <c r="I364" s="177">
        <f t="shared" ref="I364" si="29">E364+F364+G364+H364</f>
        <v>106409.63</v>
      </c>
      <c r="J364" s="177">
        <f>J366</f>
        <v>10024.07</v>
      </c>
      <c r="K364" s="177">
        <f t="shared" ref="K364:L364" si="30">K366</f>
        <v>10024.07</v>
      </c>
      <c r="L364" s="177">
        <f t="shared" si="30"/>
        <v>10024.07</v>
      </c>
      <c r="M364" s="10"/>
      <c r="N364" s="10"/>
      <c r="O364" s="10"/>
    </row>
    <row r="365" spans="2:15">
      <c r="B365" s="4">
        <v>1123000</v>
      </c>
      <c r="C365" s="6" t="s">
        <v>88</v>
      </c>
      <c r="D365" s="4" t="s">
        <v>28</v>
      </c>
      <c r="E365" s="177">
        <f>E366</f>
        <v>106409.63</v>
      </c>
      <c r="F365" s="10"/>
      <c r="G365" s="10"/>
      <c r="H365" s="10"/>
      <c r="I365" s="177">
        <f t="shared" ref="I365:I366" si="31">E365+F365+G365+H365</f>
        <v>106409.63</v>
      </c>
      <c r="J365" s="177">
        <f>J366</f>
        <v>10024.07</v>
      </c>
      <c r="K365" s="177">
        <f t="shared" ref="K365:L365" si="32">K366</f>
        <v>10024.07</v>
      </c>
      <c r="L365" s="177">
        <f t="shared" si="32"/>
        <v>10024.07</v>
      </c>
      <c r="M365" s="10"/>
      <c r="N365" s="10"/>
      <c r="O365" s="10"/>
    </row>
    <row r="366" spans="2:15">
      <c r="B366" s="4">
        <v>1123800</v>
      </c>
      <c r="C366" s="5" t="s">
        <v>96</v>
      </c>
      <c r="D366" s="4">
        <v>423900</v>
      </c>
      <c r="E366" s="177">
        <v>106409.63</v>
      </c>
      <c r="F366" s="10"/>
      <c r="G366" s="25"/>
      <c r="H366" s="25"/>
      <c r="I366" s="177">
        <f t="shared" si="31"/>
        <v>106409.63</v>
      </c>
      <c r="J366" s="177">
        <v>10024.07</v>
      </c>
      <c r="K366" s="177">
        <v>10024.07</v>
      </c>
      <c r="L366" s="177">
        <v>10024.07</v>
      </c>
      <c r="M366" s="10"/>
      <c r="N366" s="10"/>
      <c r="O366" s="10"/>
    </row>
    <row r="367" spans="2:15">
      <c r="B367" s="4">
        <v>1000000</v>
      </c>
      <c r="C367" s="4" t="s">
        <v>184</v>
      </c>
      <c r="D367" s="4"/>
      <c r="E367" s="177">
        <f>E364</f>
        <v>106409.63</v>
      </c>
      <c r="F367" s="25">
        <f t="shared" ref="F367:H367" si="33">F364</f>
        <v>0</v>
      </c>
      <c r="G367" s="25">
        <f t="shared" si="33"/>
        <v>0</v>
      </c>
      <c r="H367" s="25">
        <f t="shared" si="33"/>
        <v>0</v>
      </c>
      <c r="I367" s="177">
        <f>I364</f>
        <v>106409.63</v>
      </c>
      <c r="J367" s="177">
        <f>J364</f>
        <v>10024.07</v>
      </c>
      <c r="K367" s="177">
        <f>K364</f>
        <v>10024.07</v>
      </c>
      <c r="L367" s="177">
        <f>L364</f>
        <v>10024.07</v>
      </c>
      <c r="M367" s="10"/>
      <c r="N367" s="10"/>
      <c r="O367" s="10"/>
    </row>
    <row r="370" spans="2:14" ht="16.5" customHeight="1">
      <c r="C370" s="148" t="s">
        <v>322</v>
      </c>
      <c r="D370" s="278" t="s">
        <v>66</v>
      </c>
      <c r="E370" s="278"/>
      <c r="F370" s="278"/>
      <c r="G370" s="276" t="s">
        <v>67</v>
      </c>
      <c r="H370" s="276"/>
      <c r="J370" s="279" t="s">
        <v>265</v>
      </c>
      <c r="K370" s="279"/>
      <c r="L370" s="279"/>
    </row>
    <row r="371" spans="2:14">
      <c r="C371" s="8"/>
      <c r="D371" s="8"/>
      <c r="E371" s="1"/>
      <c r="G371" s="276" t="s">
        <v>68</v>
      </c>
      <c r="H371" s="276"/>
      <c r="J371" s="276" t="s">
        <v>69</v>
      </c>
      <c r="K371" s="276"/>
      <c r="L371" s="276"/>
    </row>
    <row r="372" spans="2:14">
      <c r="C372" s="19" t="s">
        <v>70</v>
      </c>
      <c r="D372" s="8"/>
      <c r="E372" s="8"/>
      <c r="F372" s="8"/>
      <c r="G372" s="8"/>
      <c r="H372" s="8"/>
      <c r="I372" s="8"/>
    </row>
    <row r="373" spans="2:14" ht="16.5" customHeight="1">
      <c r="C373" s="8"/>
      <c r="D373" s="278" t="s">
        <v>71</v>
      </c>
      <c r="E373" s="278"/>
      <c r="F373" s="278"/>
      <c r="G373" s="276" t="s">
        <v>67</v>
      </c>
      <c r="H373" s="276"/>
      <c r="I373" s="7"/>
      <c r="J373" s="279" t="s">
        <v>202</v>
      </c>
      <c r="K373" s="279"/>
      <c r="L373" s="279"/>
    </row>
    <row r="374" spans="2:14">
      <c r="C374" s="8"/>
      <c r="D374" s="8"/>
      <c r="E374" s="8"/>
      <c r="F374" s="7"/>
      <c r="G374" s="276" t="s">
        <v>68</v>
      </c>
      <c r="H374" s="276"/>
      <c r="I374" s="7"/>
      <c r="J374" s="276" t="s">
        <v>69</v>
      </c>
      <c r="K374" s="276"/>
      <c r="L374" s="276"/>
    </row>
    <row r="375" spans="2:14" s="146" customFormat="1">
      <c r="C375" s="8"/>
      <c r="D375" s="8"/>
      <c r="E375" s="8"/>
      <c r="F375" s="7"/>
      <c r="G375" s="222"/>
      <c r="H375" s="222"/>
      <c r="I375" s="7"/>
      <c r="J375" s="222"/>
      <c r="K375" s="222"/>
      <c r="L375" s="222"/>
    </row>
    <row r="376" spans="2:14" s="146" customFormat="1">
      <c r="C376" s="8"/>
      <c r="D376" s="8"/>
      <c r="E376" s="8"/>
      <c r="F376" s="7"/>
      <c r="G376" s="222"/>
      <c r="H376" s="222"/>
      <c r="I376" s="7"/>
      <c r="J376" s="222"/>
      <c r="K376" s="222"/>
      <c r="L376" s="222"/>
    </row>
    <row r="377" spans="2:14" s="146" customFormat="1">
      <c r="C377" s="8"/>
      <c r="D377" s="8"/>
      <c r="E377" s="8"/>
      <c r="F377" s="7"/>
      <c r="G377" s="222"/>
      <c r="H377" s="222"/>
      <c r="I377" s="7"/>
      <c r="J377" s="222"/>
      <c r="K377" s="222"/>
      <c r="L377" s="222"/>
    </row>
    <row r="378" spans="2:14" s="146" customFormat="1">
      <c r="J378" s="297" t="s">
        <v>122</v>
      </c>
      <c r="K378" s="297"/>
      <c r="L378" s="297"/>
    </row>
    <row r="379" spans="2:14" s="146" customFormat="1">
      <c r="J379" s="226"/>
      <c r="K379" s="226"/>
      <c r="L379" s="226"/>
    </row>
    <row r="380" spans="2:14" s="146" customFormat="1">
      <c r="B380" s="298" t="s">
        <v>120</v>
      </c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</row>
    <row r="381" spans="2:14" s="146" customFormat="1">
      <c r="B381" s="298" t="s">
        <v>121</v>
      </c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</row>
    <row r="382" spans="2:14" s="146" customFormat="1">
      <c r="B382" s="298" t="s">
        <v>321</v>
      </c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</row>
    <row r="383" spans="2:14" s="146" customFormat="1">
      <c r="N383" s="12"/>
    </row>
    <row r="384" spans="2:14" s="146" customFormat="1" ht="16.5" customHeight="1">
      <c r="B384" s="291" t="s">
        <v>29</v>
      </c>
      <c r="C384" s="291"/>
      <c r="D384" s="223" t="s">
        <v>30</v>
      </c>
      <c r="E384" s="289" t="s">
        <v>144</v>
      </c>
      <c r="F384" s="289"/>
      <c r="G384" s="289"/>
      <c r="H384" s="289"/>
      <c r="I384" s="289"/>
      <c r="J384" s="289"/>
      <c r="K384" s="289"/>
      <c r="L384" s="289"/>
    </row>
    <row r="385" spans="2:12" s="146" customFormat="1">
      <c r="B385" s="291"/>
      <c r="C385" s="291"/>
      <c r="D385" s="223" t="s">
        <v>31</v>
      </c>
      <c r="E385" s="289">
        <v>104021</v>
      </c>
      <c r="F385" s="289"/>
      <c r="G385" s="289"/>
      <c r="H385" s="289"/>
      <c r="I385" s="289"/>
      <c r="J385" s="289"/>
      <c r="K385" s="289"/>
      <c r="L385" s="289"/>
    </row>
    <row r="386" spans="2:12" s="146" customFormat="1">
      <c r="B386" s="290"/>
      <c r="C386" s="290"/>
      <c r="D386" s="290"/>
      <c r="E386" s="290"/>
      <c r="F386" s="290"/>
      <c r="G386" s="290"/>
      <c r="H386" s="290"/>
      <c r="I386" s="290"/>
      <c r="J386" s="290"/>
      <c r="K386" s="290"/>
      <c r="L386" s="290"/>
    </row>
    <row r="387" spans="2:12" s="146" customFormat="1" ht="16.5" customHeight="1">
      <c r="B387" s="291" t="s">
        <v>32</v>
      </c>
      <c r="C387" s="291"/>
      <c r="D387" s="223" t="s">
        <v>30</v>
      </c>
      <c r="E387" s="289" t="s">
        <v>144</v>
      </c>
      <c r="F387" s="289"/>
      <c r="G387" s="289"/>
      <c r="H387" s="289"/>
      <c r="I387" s="289"/>
      <c r="J387" s="289"/>
      <c r="K387" s="289"/>
      <c r="L387" s="289"/>
    </row>
    <row r="388" spans="2:12" s="146" customFormat="1">
      <c r="B388" s="291"/>
      <c r="C388" s="291"/>
      <c r="D388" s="223" t="s">
        <v>31</v>
      </c>
      <c r="E388" s="289">
        <v>104021</v>
      </c>
      <c r="F388" s="289"/>
      <c r="G388" s="289"/>
      <c r="H388" s="289"/>
      <c r="I388" s="289"/>
      <c r="J388" s="289"/>
      <c r="K388" s="289"/>
      <c r="L388" s="289"/>
    </row>
    <row r="389" spans="2:12" s="146" customFormat="1">
      <c r="B389" s="293"/>
      <c r="C389" s="293"/>
      <c r="D389" s="293"/>
      <c r="E389" s="293"/>
      <c r="F389" s="293"/>
      <c r="G389" s="293"/>
      <c r="H389" s="293"/>
      <c r="I389" s="293"/>
      <c r="J389" s="293"/>
      <c r="K389" s="293"/>
      <c r="L389" s="293"/>
    </row>
    <row r="390" spans="2:12" s="146" customFormat="1" ht="16.5" customHeight="1">
      <c r="B390" s="291" t="s">
        <v>33</v>
      </c>
      <c r="C390" s="291"/>
      <c r="D390" s="291"/>
      <c r="E390" s="289" t="s">
        <v>144</v>
      </c>
      <c r="F390" s="289"/>
      <c r="G390" s="289"/>
      <c r="H390" s="289"/>
      <c r="I390" s="289"/>
      <c r="J390" s="289"/>
      <c r="K390" s="289"/>
      <c r="L390" s="289"/>
    </row>
    <row r="391" spans="2:12" s="146" customFormat="1">
      <c r="B391" s="290"/>
      <c r="C391" s="290"/>
      <c r="D391" s="290"/>
      <c r="E391" s="290"/>
      <c r="F391" s="290"/>
      <c r="G391" s="290"/>
      <c r="H391" s="290"/>
      <c r="I391" s="290"/>
      <c r="J391" s="290"/>
      <c r="K391" s="290"/>
      <c r="L391" s="290"/>
    </row>
    <row r="392" spans="2:12" s="146" customFormat="1" ht="16.5" customHeight="1">
      <c r="B392" s="291" t="s">
        <v>34</v>
      </c>
      <c r="C392" s="291"/>
      <c r="D392" s="291"/>
      <c r="E392" s="289">
        <v>1006</v>
      </c>
      <c r="F392" s="289"/>
      <c r="G392" s="289"/>
      <c r="H392" s="289"/>
      <c r="I392" s="289"/>
      <c r="J392" s="289"/>
      <c r="K392" s="289"/>
      <c r="L392" s="289"/>
    </row>
    <row r="393" spans="2:12" s="146" customFormat="1">
      <c r="B393" s="293"/>
      <c r="C393" s="293"/>
      <c r="D393" s="293"/>
      <c r="E393" s="293"/>
      <c r="F393" s="293"/>
      <c r="G393" s="293"/>
      <c r="H393" s="293"/>
      <c r="I393" s="293"/>
      <c r="J393" s="293"/>
      <c r="K393" s="293"/>
      <c r="L393" s="293"/>
    </row>
    <row r="394" spans="2:12" s="146" customFormat="1" ht="16.5" customHeight="1">
      <c r="B394" s="291" t="s">
        <v>35</v>
      </c>
      <c r="C394" s="291"/>
      <c r="D394" s="291"/>
      <c r="E394" s="289">
        <v>1</v>
      </c>
      <c r="F394" s="289"/>
      <c r="G394" s="289"/>
      <c r="H394" s="289"/>
      <c r="I394" s="289"/>
      <c r="J394" s="289"/>
      <c r="K394" s="289"/>
      <c r="L394" s="289"/>
    </row>
    <row r="395" spans="2:12" s="146" customFormat="1">
      <c r="B395" s="290"/>
      <c r="C395" s="290"/>
      <c r="D395" s="290"/>
      <c r="E395" s="290"/>
      <c r="F395" s="290"/>
      <c r="G395" s="290"/>
      <c r="H395" s="290"/>
      <c r="I395" s="290"/>
      <c r="J395" s="290"/>
      <c r="K395" s="290"/>
      <c r="L395" s="290"/>
    </row>
    <row r="396" spans="2:12" s="146" customFormat="1" ht="16.5" customHeight="1">
      <c r="B396" s="294" t="s">
        <v>36</v>
      </c>
      <c r="C396" s="294"/>
      <c r="D396" s="223" t="s">
        <v>37</v>
      </c>
      <c r="E396" s="295" t="s">
        <v>142</v>
      </c>
      <c r="F396" s="295"/>
      <c r="G396" s="295"/>
      <c r="H396" s="295"/>
      <c r="I396" s="295"/>
      <c r="J396" s="295"/>
      <c r="K396" s="295"/>
      <c r="L396" s="295"/>
    </row>
    <row r="397" spans="2:12" s="146" customFormat="1">
      <c r="B397" s="294"/>
      <c r="C397" s="294"/>
      <c r="D397" s="223" t="s">
        <v>38</v>
      </c>
      <c r="E397" s="295" t="s">
        <v>142</v>
      </c>
      <c r="F397" s="295"/>
      <c r="G397" s="295"/>
      <c r="H397" s="295"/>
      <c r="I397" s="295"/>
      <c r="J397" s="295"/>
      <c r="K397" s="295"/>
      <c r="L397" s="295"/>
    </row>
    <row r="398" spans="2:12" s="146" customFormat="1">
      <c r="B398" s="294"/>
      <c r="C398" s="294"/>
      <c r="D398" s="223" t="s">
        <v>39</v>
      </c>
      <c r="E398" s="296" t="s">
        <v>143</v>
      </c>
      <c r="F398" s="296"/>
      <c r="G398" s="296"/>
      <c r="H398" s="296"/>
      <c r="I398" s="296"/>
      <c r="J398" s="296"/>
      <c r="K398" s="296"/>
      <c r="L398" s="296"/>
    </row>
    <row r="399" spans="2:12" s="146" customFormat="1">
      <c r="B399" s="290"/>
      <c r="C399" s="290"/>
      <c r="D399" s="290"/>
      <c r="E399" s="290"/>
      <c r="F399" s="290"/>
      <c r="G399" s="290"/>
      <c r="H399" s="290"/>
      <c r="I399" s="290"/>
      <c r="J399" s="290"/>
      <c r="K399" s="290"/>
      <c r="L399" s="290"/>
    </row>
    <row r="400" spans="2:12" s="146" customFormat="1" ht="27" customHeight="1">
      <c r="B400" s="280" t="s">
        <v>40</v>
      </c>
      <c r="C400" s="281"/>
      <c r="D400" s="223" t="s">
        <v>41</v>
      </c>
      <c r="E400" s="286" t="s">
        <v>145</v>
      </c>
      <c r="F400" s="287"/>
      <c r="G400" s="287"/>
      <c r="H400" s="287"/>
      <c r="I400" s="287"/>
      <c r="J400" s="287"/>
      <c r="K400" s="287"/>
      <c r="L400" s="288"/>
    </row>
    <row r="401" spans="2:15" s="146" customFormat="1" ht="27">
      <c r="B401" s="282"/>
      <c r="C401" s="283"/>
      <c r="D401" s="223" t="s">
        <v>42</v>
      </c>
      <c r="E401" s="289">
        <v>1108</v>
      </c>
      <c r="F401" s="289"/>
      <c r="G401" s="289"/>
      <c r="H401" s="289"/>
      <c r="I401" s="289"/>
      <c r="J401" s="289"/>
      <c r="K401" s="289"/>
      <c r="L401" s="289"/>
    </row>
    <row r="402" spans="2:15" s="146" customFormat="1" ht="27" customHeight="1">
      <c r="B402" s="282"/>
      <c r="C402" s="283"/>
      <c r="D402" s="223" t="s">
        <v>43</v>
      </c>
      <c r="E402" s="286" t="s">
        <v>256</v>
      </c>
      <c r="F402" s="287"/>
      <c r="G402" s="287"/>
      <c r="H402" s="287"/>
      <c r="I402" s="287"/>
      <c r="J402" s="287"/>
      <c r="K402" s="287"/>
      <c r="L402" s="288"/>
    </row>
    <row r="403" spans="2:15" s="146" customFormat="1" ht="27">
      <c r="B403" s="284"/>
      <c r="C403" s="285"/>
      <c r="D403" s="223" t="s">
        <v>44</v>
      </c>
      <c r="E403" s="289">
        <v>12001</v>
      </c>
      <c r="F403" s="289"/>
      <c r="G403" s="289"/>
      <c r="H403" s="289"/>
      <c r="I403" s="289"/>
      <c r="J403" s="289"/>
      <c r="K403" s="289"/>
      <c r="L403" s="289"/>
    </row>
    <row r="404" spans="2:15" s="146" customFormat="1">
      <c r="B404" s="290"/>
      <c r="C404" s="290"/>
      <c r="D404" s="290"/>
      <c r="E404" s="290"/>
      <c r="F404" s="290"/>
      <c r="G404" s="290"/>
      <c r="H404" s="290"/>
      <c r="I404" s="290"/>
      <c r="J404" s="290"/>
      <c r="K404" s="290"/>
      <c r="L404" s="290"/>
    </row>
    <row r="405" spans="2:15" s="146" customFormat="1" ht="16.5" customHeight="1">
      <c r="B405" s="291" t="s">
        <v>45</v>
      </c>
      <c r="C405" s="291"/>
      <c r="D405" s="291"/>
      <c r="E405" s="289" t="s">
        <v>148</v>
      </c>
      <c r="F405" s="289"/>
      <c r="G405" s="289"/>
      <c r="H405" s="289"/>
      <c r="I405" s="289"/>
      <c r="J405" s="289"/>
      <c r="K405" s="289"/>
      <c r="L405" s="289"/>
    </row>
    <row r="406" spans="2:15" s="146" customFormat="1"/>
    <row r="407" spans="2:15" s="146" customFormat="1" ht="40.5" customHeight="1">
      <c r="B407" s="277" t="s">
        <v>50</v>
      </c>
      <c r="C407" s="292" t="s">
        <v>1</v>
      </c>
      <c r="D407" s="292"/>
      <c r="E407" s="277" t="s">
        <v>49</v>
      </c>
      <c r="F407" s="277" t="s">
        <v>3</v>
      </c>
      <c r="G407" s="277"/>
      <c r="H407" s="277"/>
      <c r="I407" s="277" t="s">
        <v>47</v>
      </c>
      <c r="J407" s="277" t="s">
        <v>4</v>
      </c>
      <c r="K407" s="277" t="s">
        <v>5</v>
      </c>
      <c r="L407" s="277" t="s">
        <v>6</v>
      </c>
      <c r="M407" s="277" t="s">
        <v>46</v>
      </c>
      <c r="N407" s="277"/>
      <c r="O407" s="277" t="s">
        <v>7</v>
      </c>
    </row>
    <row r="408" spans="2:15" ht="54">
      <c r="B408" s="277"/>
      <c r="C408" s="225" t="s">
        <v>8</v>
      </c>
      <c r="D408" s="224" t="s">
        <v>0</v>
      </c>
      <c r="E408" s="277"/>
      <c r="F408" s="224" t="s">
        <v>48</v>
      </c>
      <c r="G408" s="224" t="s">
        <v>9</v>
      </c>
      <c r="H408" s="224" t="s">
        <v>10</v>
      </c>
      <c r="I408" s="277"/>
      <c r="J408" s="277"/>
      <c r="K408" s="277"/>
      <c r="L408" s="277"/>
      <c r="M408" s="224" t="s">
        <v>11</v>
      </c>
      <c r="N408" s="224" t="s">
        <v>12</v>
      </c>
      <c r="O408" s="277"/>
    </row>
    <row r="409" spans="2:15">
      <c r="B409" s="227" t="s">
        <v>13</v>
      </c>
      <c r="C409" s="227" t="s">
        <v>14</v>
      </c>
      <c r="D409" s="227" t="s">
        <v>15</v>
      </c>
      <c r="E409" s="227" t="s">
        <v>16</v>
      </c>
      <c r="F409" s="227" t="s">
        <v>17</v>
      </c>
      <c r="G409" s="227" t="s">
        <v>18</v>
      </c>
      <c r="H409" s="227" t="s">
        <v>19</v>
      </c>
      <c r="I409" s="227" t="s">
        <v>20</v>
      </c>
      <c r="J409" s="227" t="s">
        <v>21</v>
      </c>
      <c r="K409" s="227" t="s">
        <v>22</v>
      </c>
      <c r="L409" s="227" t="s">
        <v>23</v>
      </c>
      <c r="M409" s="227" t="s">
        <v>24</v>
      </c>
      <c r="N409" s="227" t="s">
        <v>25</v>
      </c>
      <c r="O409" s="227" t="s">
        <v>26</v>
      </c>
    </row>
    <row r="410" spans="2:15">
      <c r="B410" s="4">
        <v>1100000</v>
      </c>
      <c r="C410" s="5" t="s">
        <v>72</v>
      </c>
      <c r="D410" s="4" t="s">
        <v>28</v>
      </c>
      <c r="E410" s="183">
        <f>E412</f>
        <v>100000</v>
      </c>
      <c r="F410" s="25">
        <f t="shared" ref="F410:H411" si="34">F412</f>
        <v>0</v>
      </c>
      <c r="G410" s="25">
        <f t="shared" si="34"/>
        <v>0</v>
      </c>
      <c r="H410" s="183">
        <f t="shared" si="34"/>
        <v>100000</v>
      </c>
      <c r="I410" s="183">
        <f t="shared" ref="I410" si="35">E410+F410+G410+H410</f>
        <v>200000</v>
      </c>
      <c r="J410" s="177">
        <f>J412</f>
        <v>180000</v>
      </c>
      <c r="K410" s="177">
        <f t="shared" ref="K410:L410" si="36">K412</f>
        <v>135458.79999999999</v>
      </c>
      <c r="L410" s="177">
        <f t="shared" si="36"/>
        <v>135458.79999999999</v>
      </c>
      <c r="M410" s="147"/>
      <c r="N410" s="147"/>
      <c r="O410" s="147"/>
    </row>
    <row r="411" spans="2:15" ht="27">
      <c r="B411" s="4">
        <v>1175000</v>
      </c>
      <c r="C411" s="6" t="s">
        <v>250</v>
      </c>
      <c r="D411" s="4" t="s">
        <v>28</v>
      </c>
      <c r="E411" s="177">
        <f>E412</f>
        <v>100000</v>
      </c>
      <c r="F411" s="147"/>
      <c r="G411" s="147"/>
      <c r="H411" s="183">
        <f t="shared" si="34"/>
        <v>100000</v>
      </c>
      <c r="I411" s="183">
        <f t="shared" ref="I411:I412" si="37">E411+F411+G411+H411</f>
        <v>200000</v>
      </c>
      <c r="J411" s="177">
        <f>J412</f>
        <v>180000</v>
      </c>
      <c r="K411" s="177">
        <f t="shared" ref="K411:L411" si="38">K412</f>
        <v>135458.79999999999</v>
      </c>
      <c r="L411" s="177">
        <f t="shared" si="38"/>
        <v>135458.79999999999</v>
      </c>
      <c r="M411" s="147"/>
      <c r="N411" s="147"/>
      <c r="O411" s="147"/>
    </row>
    <row r="412" spans="2:15" ht="27">
      <c r="B412" s="4">
        <v>1175100</v>
      </c>
      <c r="C412" s="5" t="s">
        <v>251</v>
      </c>
      <c r="D412" s="4">
        <v>485100</v>
      </c>
      <c r="E412" s="183">
        <v>100000</v>
      </c>
      <c r="F412" s="147"/>
      <c r="G412" s="25"/>
      <c r="H412" s="183">
        <v>100000</v>
      </c>
      <c r="I412" s="183">
        <f t="shared" si="37"/>
        <v>200000</v>
      </c>
      <c r="J412" s="183">
        <v>180000</v>
      </c>
      <c r="K412" s="183">
        <v>135458.79999999999</v>
      </c>
      <c r="L412" s="183">
        <v>135458.79999999999</v>
      </c>
      <c r="M412" s="147"/>
      <c r="N412" s="147"/>
      <c r="O412" s="147"/>
    </row>
    <row r="413" spans="2:15">
      <c r="B413" s="4">
        <v>1000000</v>
      </c>
      <c r="C413" s="4" t="s">
        <v>184</v>
      </c>
      <c r="D413" s="4"/>
      <c r="E413" s="183">
        <f>E410</f>
        <v>100000</v>
      </c>
      <c r="F413" s="25">
        <f t="shared" ref="F413:H413" si="39">F410</f>
        <v>0</v>
      </c>
      <c r="G413" s="25">
        <f t="shared" si="39"/>
        <v>0</v>
      </c>
      <c r="H413" s="183">
        <f t="shared" si="39"/>
        <v>100000</v>
      </c>
      <c r="I413" s="183">
        <f>I410</f>
        <v>200000</v>
      </c>
      <c r="J413" s="183">
        <f>J410</f>
        <v>180000</v>
      </c>
      <c r="K413" s="183">
        <f>K410</f>
        <v>135458.79999999999</v>
      </c>
      <c r="L413" s="177">
        <f>L410</f>
        <v>135458.79999999999</v>
      </c>
      <c r="M413" s="147"/>
      <c r="N413" s="147"/>
      <c r="O413" s="147"/>
    </row>
    <row r="414" spans="2:15" s="146" customFormat="1"/>
    <row r="415" spans="2:15" s="146" customFormat="1"/>
    <row r="416" spans="2:15" ht="16.5" customHeight="1">
      <c r="B416" s="146"/>
      <c r="C416" s="148" t="s">
        <v>322</v>
      </c>
      <c r="D416" s="278" t="s">
        <v>66</v>
      </c>
      <c r="E416" s="278"/>
      <c r="F416" s="278"/>
      <c r="G416" s="276" t="s">
        <v>67</v>
      </c>
      <c r="H416" s="276"/>
      <c r="I416" s="146"/>
      <c r="J416" s="279" t="s">
        <v>265</v>
      </c>
      <c r="K416" s="279"/>
      <c r="L416" s="279"/>
      <c r="M416" s="146"/>
      <c r="N416" s="146"/>
      <c r="O416" s="146"/>
    </row>
    <row r="417" spans="2:15">
      <c r="B417" s="146"/>
      <c r="C417" s="8"/>
      <c r="D417" s="8"/>
      <c r="E417" s="1"/>
      <c r="F417" s="146"/>
      <c r="G417" s="276" t="s">
        <v>68</v>
      </c>
      <c r="H417" s="276"/>
      <c r="I417" s="146"/>
      <c r="J417" s="276" t="s">
        <v>69</v>
      </c>
      <c r="K417" s="276"/>
      <c r="L417" s="276"/>
      <c r="M417" s="146"/>
      <c r="N417" s="146"/>
      <c r="O417" s="146"/>
    </row>
    <row r="418" spans="2:15">
      <c r="B418" s="146"/>
      <c r="C418" s="222" t="s">
        <v>70</v>
      </c>
      <c r="D418" s="8"/>
      <c r="E418" s="8"/>
      <c r="F418" s="8"/>
      <c r="G418" s="8"/>
      <c r="H418" s="8"/>
      <c r="I418" s="8"/>
      <c r="J418" s="146"/>
      <c r="K418" s="146"/>
      <c r="L418" s="146"/>
      <c r="M418" s="146"/>
      <c r="N418" s="146"/>
      <c r="O418" s="146"/>
    </row>
    <row r="419" spans="2:15" ht="16.5" customHeight="1">
      <c r="B419" s="146"/>
      <c r="C419" s="8"/>
      <c r="D419" s="278" t="s">
        <v>71</v>
      </c>
      <c r="E419" s="278"/>
      <c r="F419" s="278"/>
      <c r="G419" s="276" t="s">
        <v>67</v>
      </c>
      <c r="H419" s="276"/>
      <c r="I419" s="7"/>
      <c r="J419" s="279" t="s">
        <v>202</v>
      </c>
      <c r="K419" s="279"/>
      <c r="L419" s="279"/>
      <c r="M419" s="146"/>
      <c r="N419" s="146"/>
      <c r="O419" s="146"/>
    </row>
    <row r="420" spans="2:15">
      <c r="B420" s="146"/>
      <c r="C420" s="8"/>
      <c r="D420" s="8"/>
      <c r="E420" s="8"/>
      <c r="F420" s="7"/>
      <c r="G420" s="276" t="s">
        <v>68</v>
      </c>
      <c r="H420" s="276"/>
      <c r="I420" s="7"/>
      <c r="J420" s="276" t="s">
        <v>69</v>
      </c>
      <c r="K420" s="276"/>
      <c r="L420" s="276"/>
      <c r="M420" s="146"/>
      <c r="N420" s="146"/>
      <c r="O420" s="146"/>
    </row>
    <row r="421" spans="2:15" s="146" customFormat="1">
      <c r="C421" s="8"/>
      <c r="D421" s="8"/>
      <c r="E421" s="8"/>
      <c r="F421" s="7"/>
      <c r="G421" s="222"/>
      <c r="H421" s="222"/>
      <c r="I421" s="7"/>
      <c r="J421" s="222"/>
      <c r="K421" s="222"/>
      <c r="L421" s="222"/>
    </row>
    <row r="422" spans="2:15" s="146" customFormat="1">
      <c r="C422" s="8"/>
      <c r="D422" s="8"/>
      <c r="E422" s="8"/>
      <c r="F422" s="7"/>
      <c r="G422" s="222"/>
      <c r="H422" s="222"/>
      <c r="I422" s="7"/>
      <c r="J422" s="222"/>
      <c r="K422" s="222"/>
      <c r="L422" s="222"/>
    </row>
    <row r="423" spans="2:15" s="146" customFormat="1">
      <c r="C423" s="8"/>
      <c r="D423" s="8"/>
      <c r="E423" s="8"/>
      <c r="F423" s="7"/>
      <c r="G423" s="222"/>
      <c r="H423" s="222"/>
      <c r="I423" s="7"/>
      <c r="J423" s="222"/>
      <c r="K423" s="222"/>
      <c r="L423" s="222"/>
    </row>
    <row r="424" spans="2:15" s="146" customFormat="1">
      <c r="J424" s="297" t="s">
        <v>122</v>
      </c>
      <c r="K424" s="297"/>
      <c r="L424" s="297"/>
    </row>
    <row r="425" spans="2:15" s="146" customFormat="1">
      <c r="J425" s="226"/>
      <c r="K425" s="226"/>
      <c r="L425" s="226"/>
    </row>
    <row r="426" spans="2:15" s="146" customFormat="1">
      <c r="B426" s="298" t="s">
        <v>120</v>
      </c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</row>
    <row r="427" spans="2:15" s="146" customFormat="1">
      <c r="B427" s="298" t="s">
        <v>121</v>
      </c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</row>
    <row r="428" spans="2:15" s="146" customFormat="1">
      <c r="B428" s="298" t="s">
        <v>321</v>
      </c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</row>
    <row r="429" spans="2:15">
      <c r="N429" s="12"/>
    </row>
    <row r="430" spans="2:15">
      <c r="B430" s="291" t="s">
        <v>29</v>
      </c>
      <c r="C430" s="291"/>
      <c r="D430" s="21" t="s">
        <v>30</v>
      </c>
      <c r="E430" s="289" t="s">
        <v>144</v>
      </c>
      <c r="F430" s="289"/>
      <c r="G430" s="289"/>
      <c r="H430" s="289"/>
      <c r="I430" s="289"/>
      <c r="J430" s="289"/>
      <c r="K430" s="289"/>
      <c r="L430" s="289"/>
    </row>
    <row r="431" spans="2:15">
      <c r="B431" s="291"/>
      <c r="C431" s="291"/>
      <c r="D431" s="21" t="s">
        <v>31</v>
      </c>
      <c r="E431" s="289">
        <v>104021</v>
      </c>
      <c r="F431" s="289"/>
      <c r="G431" s="289"/>
      <c r="H431" s="289"/>
      <c r="I431" s="289"/>
      <c r="J431" s="289"/>
      <c r="K431" s="289"/>
      <c r="L431" s="289"/>
    </row>
    <row r="432" spans="2:15">
      <c r="B432" s="290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</row>
    <row r="433" spans="2:12">
      <c r="B433" s="291" t="s">
        <v>32</v>
      </c>
      <c r="C433" s="291"/>
      <c r="D433" s="21" t="s">
        <v>30</v>
      </c>
      <c r="E433" s="289" t="s">
        <v>144</v>
      </c>
      <c r="F433" s="289"/>
      <c r="G433" s="289"/>
      <c r="H433" s="289"/>
      <c r="I433" s="289"/>
      <c r="J433" s="289"/>
      <c r="K433" s="289"/>
      <c r="L433" s="289"/>
    </row>
    <row r="434" spans="2:12">
      <c r="B434" s="291"/>
      <c r="C434" s="291"/>
      <c r="D434" s="21" t="s">
        <v>31</v>
      </c>
      <c r="E434" s="289">
        <v>104021</v>
      </c>
      <c r="F434" s="289"/>
      <c r="G434" s="289"/>
      <c r="H434" s="289"/>
      <c r="I434" s="289"/>
      <c r="J434" s="289"/>
      <c r="K434" s="289"/>
      <c r="L434" s="289"/>
    </row>
    <row r="435" spans="2:12">
      <c r="B435" s="293"/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</row>
    <row r="436" spans="2:12">
      <c r="B436" s="291" t="s">
        <v>33</v>
      </c>
      <c r="C436" s="291"/>
      <c r="D436" s="291"/>
      <c r="E436" s="289" t="s">
        <v>144</v>
      </c>
      <c r="F436" s="289"/>
      <c r="G436" s="289"/>
      <c r="H436" s="289"/>
      <c r="I436" s="289"/>
      <c r="J436" s="289"/>
      <c r="K436" s="289"/>
      <c r="L436" s="289"/>
    </row>
    <row r="437" spans="2:12">
      <c r="B437" s="290"/>
      <c r="C437" s="290"/>
      <c r="D437" s="290"/>
      <c r="E437" s="290"/>
      <c r="F437" s="290"/>
      <c r="G437" s="290"/>
      <c r="H437" s="290"/>
      <c r="I437" s="290"/>
      <c r="J437" s="290"/>
      <c r="K437" s="290"/>
      <c r="L437" s="290"/>
    </row>
    <row r="438" spans="2:12">
      <c r="B438" s="291" t="s">
        <v>34</v>
      </c>
      <c r="C438" s="291"/>
      <c r="D438" s="291"/>
      <c r="E438" s="289">
        <v>1006</v>
      </c>
      <c r="F438" s="289"/>
      <c r="G438" s="289"/>
      <c r="H438" s="289"/>
      <c r="I438" s="289"/>
      <c r="J438" s="289"/>
      <c r="K438" s="289"/>
      <c r="L438" s="289"/>
    </row>
    <row r="439" spans="2:12">
      <c r="B439" s="293"/>
      <c r="C439" s="293"/>
      <c r="D439" s="293"/>
      <c r="E439" s="293"/>
      <c r="F439" s="293"/>
      <c r="G439" s="293"/>
      <c r="H439" s="293"/>
      <c r="I439" s="293"/>
      <c r="J439" s="293"/>
      <c r="K439" s="293"/>
      <c r="L439" s="293"/>
    </row>
    <row r="440" spans="2:12">
      <c r="B440" s="291" t="s">
        <v>35</v>
      </c>
      <c r="C440" s="291"/>
      <c r="D440" s="291"/>
      <c r="E440" s="289">
        <v>1</v>
      </c>
      <c r="F440" s="289"/>
      <c r="G440" s="289"/>
      <c r="H440" s="289"/>
      <c r="I440" s="289"/>
      <c r="J440" s="289"/>
      <c r="K440" s="289"/>
      <c r="L440" s="289"/>
    </row>
    <row r="441" spans="2:12">
      <c r="B441" s="290"/>
      <c r="C441" s="290"/>
      <c r="D441" s="290"/>
      <c r="E441" s="290"/>
      <c r="F441" s="290"/>
      <c r="G441" s="290"/>
      <c r="H441" s="290"/>
      <c r="I441" s="290"/>
      <c r="J441" s="290"/>
      <c r="K441" s="290"/>
      <c r="L441" s="290"/>
    </row>
    <row r="442" spans="2:12">
      <c r="B442" s="294" t="s">
        <v>36</v>
      </c>
      <c r="C442" s="294"/>
      <c r="D442" s="21" t="s">
        <v>37</v>
      </c>
      <c r="E442" s="295" t="s">
        <v>142</v>
      </c>
      <c r="F442" s="295"/>
      <c r="G442" s="295"/>
      <c r="H442" s="295"/>
      <c r="I442" s="295"/>
      <c r="J442" s="295"/>
      <c r="K442" s="295"/>
      <c r="L442" s="295"/>
    </row>
    <row r="443" spans="2:12">
      <c r="B443" s="294"/>
      <c r="C443" s="294"/>
      <c r="D443" s="21" t="s">
        <v>38</v>
      </c>
      <c r="E443" s="295" t="s">
        <v>142</v>
      </c>
      <c r="F443" s="295"/>
      <c r="G443" s="295"/>
      <c r="H443" s="295"/>
      <c r="I443" s="295"/>
      <c r="J443" s="295"/>
      <c r="K443" s="295"/>
      <c r="L443" s="295"/>
    </row>
    <row r="444" spans="2:12">
      <c r="B444" s="294"/>
      <c r="C444" s="294"/>
      <c r="D444" s="21" t="s">
        <v>39</v>
      </c>
      <c r="E444" s="296" t="s">
        <v>143</v>
      </c>
      <c r="F444" s="296"/>
      <c r="G444" s="296"/>
      <c r="H444" s="296"/>
      <c r="I444" s="296"/>
      <c r="J444" s="296"/>
      <c r="K444" s="296"/>
      <c r="L444" s="296"/>
    </row>
    <row r="445" spans="2:12">
      <c r="B445" s="290"/>
      <c r="C445" s="290"/>
      <c r="D445" s="290"/>
      <c r="E445" s="290"/>
      <c r="F445" s="290"/>
      <c r="G445" s="290"/>
      <c r="H445" s="290"/>
      <c r="I445" s="290"/>
      <c r="J445" s="290"/>
      <c r="K445" s="290"/>
      <c r="L445" s="290"/>
    </row>
    <row r="446" spans="2:12" ht="27">
      <c r="B446" s="280" t="s">
        <v>40</v>
      </c>
      <c r="C446" s="281"/>
      <c r="D446" s="21" t="s">
        <v>41</v>
      </c>
      <c r="E446" s="286" t="s">
        <v>145</v>
      </c>
      <c r="F446" s="287"/>
      <c r="G446" s="287"/>
      <c r="H446" s="287"/>
      <c r="I446" s="287"/>
      <c r="J446" s="287"/>
      <c r="K446" s="287"/>
      <c r="L446" s="288"/>
    </row>
    <row r="447" spans="2:12" ht="27">
      <c r="B447" s="282"/>
      <c r="C447" s="283"/>
      <c r="D447" s="21" t="s">
        <v>42</v>
      </c>
      <c r="E447" s="289">
        <v>1108</v>
      </c>
      <c r="F447" s="289"/>
      <c r="G447" s="289"/>
      <c r="H447" s="289"/>
      <c r="I447" s="289"/>
      <c r="J447" s="289"/>
      <c r="K447" s="289"/>
      <c r="L447" s="289"/>
    </row>
    <row r="448" spans="2:12" ht="27">
      <c r="B448" s="282"/>
      <c r="C448" s="283"/>
      <c r="D448" s="21" t="s">
        <v>43</v>
      </c>
      <c r="E448" s="286" t="s">
        <v>154</v>
      </c>
      <c r="F448" s="287"/>
      <c r="G448" s="287"/>
      <c r="H448" s="287"/>
      <c r="I448" s="287"/>
      <c r="J448" s="287"/>
      <c r="K448" s="287"/>
      <c r="L448" s="288"/>
    </row>
    <row r="449" spans="2:15" ht="27">
      <c r="B449" s="284"/>
      <c r="C449" s="285"/>
      <c r="D449" s="21" t="s">
        <v>44</v>
      </c>
      <c r="E449" s="289">
        <v>31001</v>
      </c>
      <c r="F449" s="289"/>
      <c r="G449" s="289"/>
      <c r="H449" s="289"/>
      <c r="I449" s="289"/>
      <c r="J449" s="289"/>
      <c r="K449" s="289"/>
      <c r="L449" s="289"/>
    </row>
    <row r="450" spans="2:15">
      <c r="B450" s="290"/>
      <c r="C450" s="290"/>
      <c r="D450" s="290"/>
      <c r="E450" s="290"/>
      <c r="F450" s="290"/>
      <c r="G450" s="290"/>
      <c r="H450" s="290"/>
      <c r="I450" s="290"/>
      <c r="J450" s="290"/>
      <c r="K450" s="290"/>
      <c r="L450" s="290"/>
    </row>
    <row r="451" spans="2:15">
      <c r="B451" s="291" t="s">
        <v>45</v>
      </c>
      <c r="C451" s="291"/>
      <c r="D451" s="291"/>
      <c r="E451" s="289" t="s">
        <v>148</v>
      </c>
      <c r="F451" s="289"/>
      <c r="G451" s="289"/>
      <c r="H451" s="289"/>
      <c r="I451" s="289"/>
      <c r="J451" s="289"/>
      <c r="K451" s="289"/>
      <c r="L451" s="289"/>
    </row>
    <row r="453" spans="2:15" ht="52.5" customHeight="1">
      <c r="B453" s="277" t="s">
        <v>50</v>
      </c>
      <c r="C453" s="292" t="s">
        <v>1</v>
      </c>
      <c r="D453" s="292"/>
      <c r="E453" s="277" t="s">
        <v>49</v>
      </c>
      <c r="F453" s="277" t="s">
        <v>3</v>
      </c>
      <c r="G453" s="277"/>
      <c r="H453" s="277"/>
      <c r="I453" s="277" t="s">
        <v>47</v>
      </c>
      <c r="J453" s="277" t="s">
        <v>4</v>
      </c>
      <c r="K453" s="277" t="s">
        <v>5</v>
      </c>
      <c r="L453" s="277" t="s">
        <v>6</v>
      </c>
      <c r="M453" s="277" t="s">
        <v>46</v>
      </c>
      <c r="N453" s="277"/>
      <c r="O453" s="277" t="s">
        <v>7</v>
      </c>
    </row>
    <row r="454" spans="2:15" ht="54">
      <c r="B454" s="277"/>
      <c r="C454" s="22" t="s">
        <v>8</v>
      </c>
      <c r="D454" s="20" t="s">
        <v>0</v>
      </c>
      <c r="E454" s="277"/>
      <c r="F454" s="20" t="s">
        <v>48</v>
      </c>
      <c r="G454" s="20" t="s">
        <v>9</v>
      </c>
      <c r="H454" s="20" t="s">
        <v>10</v>
      </c>
      <c r="I454" s="277"/>
      <c r="J454" s="277"/>
      <c r="K454" s="277"/>
      <c r="L454" s="277"/>
      <c r="M454" s="20" t="s">
        <v>11</v>
      </c>
      <c r="N454" s="20" t="s">
        <v>12</v>
      </c>
      <c r="O454" s="277"/>
    </row>
    <row r="455" spans="2:15">
      <c r="B455" s="24" t="s">
        <v>13</v>
      </c>
      <c r="C455" s="24" t="s">
        <v>14</v>
      </c>
      <c r="D455" s="24" t="s">
        <v>15</v>
      </c>
      <c r="E455" s="24" t="s">
        <v>16</v>
      </c>
      <c r="F455" s="24" t="s">
        <v>17</v>
      </c>
      <c r="G455" s="24" t="s">
        <v>18</v>
      </c>
      <c r="H455" s="24" t="s">
        <v>19</v>
      </c>
      <c r="I455" s="24" t="s">
        <v>20</v>
      </c>
      <c r="J455" s="24" t="s">
        <v>21</v>
      </c>
      <c r="K455" s="24" t="s">
        <v>22</v>
      </c>
      <c r="L455" s="24" t="s">
        <v>23</v>
      </c>
      <c r="M455" s="24" t="s">
        <v>24</v>
      </c>
      <c r="N455" s="24" t="s">
        <v>25</v>
      </c>
      <c r="O455" s="24" t="s">
        <v>26</v>
      </c>
    </row>
    <row r="456" spans="2:15">
      <c r="B456" s="4">
        <v>1200000</v>
      </c>
      <c r="C456" s="5" t="s">
        <v>62</v>
      </c>
      <c r="D456" s="4" t="s">
        <v>28</v>
      </c>
      <c r="E456" s="177">
        <f>E460</f>
        <v>49305</v>
      </c>
      <c r="F456" s="25">
        <f t="shared" ref="F456:H456" si="40">F460</f>
        <v>0</v>
      </c>
      <c r="G456" s="187">
        <f t="shared" si="40"/>
        <v>0</v>
      </c>
      <c r="H456" s="25">
        <f t="shared" si="40"/>
        <v>0</v>
      </c>
      <c r="I456" s="177">
        <f>E456+F456+G456+H456</f>
        <v>49305</v>
      </c>
      <c r="J456" s="177">
        <f t="shared" ref="J456:L456" si="41">J460</f>
        <v>21957</v>
      </c>
      <c r="K456" s="177">
        <f t="shared" si="41"/>
        <v>21957</v>
      </c>
      <c r="L456" s="177">
        <f t="shared" si="41"/>
        <v>27953.9</v>
      </c>
      <c r="M456" s="10"/>
      <c r="N456" s="10"/>
      <c r="O456" s="10"/>
    </row>
    <row r="457" spans="2:15">
      <c r="B457" s="4">
        <v>1210000</v>
      </c>
      <c r="C457" s="5" t="s">
        <v>63</v>
      </c>
      <c r="D457" s="4" t="s">
        <v>28</v>
      </c>
      <c r="E457" s="177"/>
      <c r="F457" s="10"/>
      <c r="G457" s="10"/>
      <c r="H457" s="10"/>
      <c r="I457" s="177"/>
      <c r="J457" s="177"/>
      <c r="K457" s="177"/>
      <c r="L457" s="177"/>
      <c r="M457" s="10"/>
      <c r="N457" s="10"/>
      <c r="O457" s="10"/>
    </row>
    <row r="458" spans="2:15">
      <c r="B458" s="4">
        <v>1211000</v>
      </c>
      <c r="C458" s="5" t="s">
        <v>116</v>
      </c>
      <c r="D458" s="4">
        <v>511100</v>
      </c>
      <c r="E458" s="177"/>
      <c r="F458" s="10"/>
      <c r="G458" s="10"/>
      <c r="H458" s="10"/>
      <c r="I458" s="25"/>
      <c r="J458" s="25"/>
      <c r="K458" s="25"/>
      <c r="L458" s="25"/>
      <c r="M458" s="10"/>
      <c r="N458" s="10"/>
      <c r="O458" s="10"/>
    </row>
    <row r="459" spans="2:15">
      <c r="B459" s="4">
        <v>1212000</v>
      </c>
      <c r="C459" s="5" t="s">
        <v>117</v>
      </c>
      <c r="D459" s="4">
        <v>511200</v>
      </c>
      <c r="E459" s="177"/>
      <c r="F459" s="10"/>
      <c r="G459" s="10"/>
      <c r="H459" s="10"/>
      <c r="I459" s="25"/>
      <c r="J459" s="25"/>
      <c r="K459" s="25"/>
      <c r="L459" s="25"/>
      <c r="M459" s="10"/>
      <c r="N459" s="10"/>
      <c r="O459" s="10"/>
    </row>
    <row r="460" spans="2:15">
      <c r="B460" s="4">
        <v>1215000</v>
      </c>
      <c r="C460" s="5" t="s">
        <v>118</v>
      </c>
      <c r="D460" s="4">
        <v>512200</v>
      </c>
      <c r="E460" s="177">
        <v>49305</v>
      </c>
      <c r="F460" s="10"/>
      <c r="G460" s="187"/>
      <c r="I460" s="177">
        <f t="shared" ref="I460" si="42">E460+F460+G460+H460</f>
        <v>49305</v>
      </c>
      <c r="J460" s="177">
        <v>21957</v>
      </c>
      <c r="K460" s="177">
        <v>21957</v>
      </c>
      <c r="L460" s="177">
        <v>27953.9</v>
      </c>
      <c r="M460" s="10"/>
      <c r="N460" s="10"/>
      <c r="O460" s="10"/>
    </row>
    <row r="461" spans="2:15">
      <c r="B461" s="4">
        <v>1216000</v>
      </c>
      <c r="C461" s="5" t="s">
        <v>119</v>
      </c>
      <c r="D461" s="4">
        <v>512900</v>
      </c>
      <c r="E461" s="177"/>
      <c r="F461" s="10"/>
      <c r="G461" s="10"/>
      <c r="H461" s="10"/>
      <c r="I461" s="177"/>
      <c r="J461" s="25"/>
      <c r="K461" s="25"/>
      <c r="L461" s="25"/>
      <c r="M461" s="10"/>
      <c r="N461" s="10"/>
      <c r="O461" s="10"/>
    </row>
    <row r="462" spans="2:15">
      <c r="B462" s="4">
        <v>1000000</v>
      </c>
      <c r="C462" s="4" t="s">
        <v>184</v>
      </c>
      <c r="D462" s="4"/>
      <c r="E462" s="177">
        <f>E456</f>
        <v>49305</v>
      </c>
      <c r="F462" s="25"/>
      <c r="G462" s="187">
        <f t="shared" ref="G462:L462" si="43">G456</f>
        <v>0</v>
      </c>
      <c r="H462" s="25">
        <f t="shared" si="43"/>
        <v>0</v>
      </c>
      <c r="I462" s="177">
        <f>E462+F462+G462+H462</f>
        <v>49305</v>
      </c>
      <c r="J462" s="177">
        <f t="shared" si="43"/>
        <v>21957</v>
      </c>
      <c r="K462" s="177">
        <f t="shared" si="43"/>
        <v>21957</v>
      </c>
      <c r="L462" s="177">
        <f t="shared" si="43"/>
        <v>27953.9</v>
      </c>
      <c r="M462" s="10"/>
      <c r="N462" s="10"/>
      <c r="O462" s="10"/>
    </row>
    <row r="463" spans="2:15" s="146" customFormat="1">
      <c r="B463" s="54"/>
      <c r="C463" s="54"/>
      <c r="D463" s="54"/>
      <c r="E463" s="55"/>
      <c r="F463" s="55"/>
      <c r="G463" s="55"/>
      <c r="H463" s="55"/>
      <c r="I463" s="55"/>
      <c r="J463" s="55"/>
      <c r="K463" s="55"/>
      <c r="L463" s="55"/>
      <c r="M463" s="56"/>
      <c r="N463" s="56"/>
      <c r="O463" s="56"/>
    </row>
    <row r="465" spans="2:14" ht="16.5" customHeight="1">
      <c r="C465" s="148" t="s">
        <v>322</v>
      </c>
      <c r="D465" s="278" t="s">
        <v>66</v>
      </c>
      <c r="E465" s="278"/>
      <c r="F465" s="278"/>
      <c r="G465" s="276" t="s">
        <v>67</v>
      </c>
      <c r="H465" s="276"/>
      <c r="J465" s="279" t="s">
        <v>265</v>
      </c>
      <c r="K465" s="279"/>
      <c r="L465" s="279"/>
    </row>
    <row r="466" spans="2:14">
      <c r="C466" s="8"/>
      <c r="D466" s="8"/>
      <c r="E466" s="1"/>
      <c r="G466" s="276" t="s">
        <v>68</v>
      </c>
      <c r="H466" s="276"/>
      <c r="J466" s="276" t="s">
        <v>69</v>
      </c>
      <c r="K466" s="276"/>
      <c r="L466" s="276"/>
    </row>
    <row r="467" spans="2:14">
      <c r="C467" s="19" t="s">
        <v>70</v>
      </c>
      <c r="D467" s="8"/>
      <c r="E467" s="8"/>
      <c r="F467" s="8"/>
      <c r="G467" s="8"/>
      <c r="H467" s="8"/>
      <c r="I467" s="8"/>
    </row>
    <row r="468" spans="2:14" ht="16.5" customHeight="1">
      <c r="C468" s="8"/>
      <c r="D468" s="278" t="s">
        <v>71</v>
      </c>
      <c r="E468" s="278"/>
      <c r="F468" s="278"/>
      <c r="G468" s="276" t="s">
        <v>67</v>
      </c>
      <c r="H468" s="276"/>
      <c r="I468" s="7"/>
      <c r="J468" s="279" t="s">
        <v>202</v>
      </c>
      <c r="K468" s="279"/>
      <c r="L468" s="279"/>
    </row>
    <row r="469" spans="2:14">
      <c r="C469" s="8"/>
      <c r="D469" s="8"/>
      <c r="E469" s="8"/>
      <c r="F469" s="7"/>
      <c r="G469" s="276" t="s">
        <v>68</v>
      </c>
      <c r="H469" s="276"/>
      <c r="I469" s="7"/>
      <c r="J469" s="276" t="s">
        <v>69</v>
      </c>
      <c r="K469" s="276"/>
      <c r="L469" s="276"/>
    </row>
    <row r="470" spans="2:14">
      <c r="C470" s="8"/>
      <c r="D470" s="8"/>
      <c r="E470" s="8"/>
      <c r="F470" s="7"/>
      <c r="G470" s="116"/>
      <c r="H470" s="116"/>
      <c r="I470" s="7"/>
      <c r="J470" s="116"/>
      <c r="K470" s="116"/>
      <c r="L470" s="116"/>
    </row>
    <row r="471" spans="2:14" s="146" customFormat="1">
      <c r="C471" s="8"/>
      <c r="D471" s="8"/>
      <c r="E471" s="8"/>
      <c r="F471" s="7"/>
      <c r="G471" s="243"/>
      <c r="H471" s="243"/>
      <c r="I471" s="7"/>
      <c r="J471" s="243"/>
      <c r="K471" s="243"/>
      <c r="L471" s="243"/>
    </row>
    <row r="472" spans="2:14" s="146" customFormat="1">
      <c r="J472" s="297" t="s">
        <v>122</v>
      </c>
      <c r="K472" s="297"/>
      <c r="L472" s="297"/>
    </row>
    <row r="473" spans="2:14" s="146" customFormat="1">
      <c r="J473" s="244"/>
      <c r="K473" s="244"/>
      <c r="L473" s="244"/>
    </row>
    <row r="474" spans="2:14" s="146" customFormat="1">
      <c r="B474" s="298" t="s">
        <v>120</v>
      </c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</row>
    <row r="475" spans="2:14" s="146" customFormat="1">
      <c r="B475" s="298" t="s">
        <v>121</v>
      </c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</row>
    <row r="476" spans="2:14" s="146" customFormat="1">
      <c r="B476" s="298" t="s">
        <v>321</v>
      </c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</row>
    <row r="477" spans="2:14" s="146" customFormat="1">
      <c r="N477" s="12"/>
    </row>
    <row r="478" spans="2:14" s="146" customFormat="1">
      <c r="B478" s="291" t="s">
        <v>29</v>
      </c>
      <c r="C478" s="291"/>
      <c r="D478" s="246" t="s">
        <v>30</v>
      </c>
      <c r="E478" s="289" t="s">
        <v>144</v>
      </c>
      <c r="F478" s="289"/>
      <c r="G478" s="289"/>
      <c r="H478" s="289"/>
      <c r="I478" s="289"/>
      <c r="J478" s="289"/>
      <c r="K478" s="289"/>
      <c r="L478" s="289"/>
    </row>
    <row r="479" spans="2:14" s="146" customFormat="1">
      <c r="B479" s="291"/>
      <c r="C479" s="291"/>
      <c r="D479" s="246" t="s">
        <v>31</v>
      </c>
      <c r="E479" s="289">
        <v>104021</v>
      </c>
      <c r="F479" s="289"/>
      <c r="G479" s="289"/>
      <c r="H479" s="289"/>
      <c r="I479" s="289"/>
      <c r="J479" s="289"/>
      <c r="K479" s="289"/>
      <c r="L479" s="289"/>
    </row>
    <row r="480" spans="2:14" s="146" customFormat="1">
      <c r="B480" s="290"/>
      <c r="C480" s="290"/>
      <c r="D480" s="290"/>
      <c r="E480" s="290"/>
      <c r="F480" s="290"/>
      <c r="G480" s="290"/>
      <c r="H480" s="290"/>
      <c r="I480" s="290"/>
      <c r="J480" s="290"/>
      <c r="K480" s="290"/>
      <c r="L480" s="290"/>
    </row>
    <row r="481" spans="2:12" s="146" customFormat="1">
      <c r="B481" s="291" t="s">
        <v>32</v>
      </c>
      <c r="C481" s="291"/>
      <c r="D481" s="246" t="s">
        <v>30</v>
      </c>
      <c r="E481" s="289" t="s">
        <v>144</v>
      </c>
      <c r="F481" s="289"/>
      <c r="G481" s="289"/>
      <c r="H481" s="289"/>
      <c r="I481" s="289"/>
      <c r="J481" s="289"/>
      <c r="K481" s="289"/>
      <c r="L481" s="289"/>
    </row>
    <row r="482" spans="2:12" s="146" customFormat="1">
      <c r="B482" s="291"/>
      <c r="C482" s="291"/>
      <c r="D482" s="246" t="s">
        <v>31</v>
      </c>
      <c r="E482" s="289">
        <v>104021</v>
      </c>
      <c r="F482" s="289"/>
      <c r="G482" s="289"/>
      <c r="H482" s="289"/>
      <c r="I482" s="289"/>
      <c r="J482" s="289"/>
      <c r="K482" s="289"/>
      <c r="L482" s="289"/>
    </row>
    <row r="483" spans="2:12" s="146" customFormat="1">
      <c r="B483" s="293"/>
      <c r="C483" s="293"/>
      <c r="D483" s="293"/>
      <c r="E483" s="293"/>
      <c r="F483" s="293"/>
      <c r="G483" s="293"/>
      <c r="H483" s="293"/>
      <c r="I483" s="293"/>
      <c r="J483" s="293"/>
      <c r="K483" s="293"/>
      <c r="L483" s="293"/>
    </row>
    <row r="484" spans="2:12" s="146" customFormat="1">
      <c r="B484" s="291" t="s">
        <v>33</v>
      </c>
      <c r="C484" s="291"/>
      <c r="D484" s="291"/>
      <c r="E484" s="289" t="s">
        <v>144</v>
      </c>
      <c r="F484" s="289"/>
      <c r="G484" s="289"/>
      <c r="H484" s="289"/>
      <c r="I484" s="289"/>
      <c r="J484" s="289"/>
      <c r="K484" s="289"/>
      <c r="L484" s="289"/>
    </row>
    <row r="485" spans="2:12" s="146" customFormat="1">
      <c r="B485" s="290"/>
      <c r="C485" s="290"/>
      <c r="D485" s="290"/>
      <c r="E485" s="290"/>
      <c r="F485" s="290"/>
      <c r="G485" s="290"/>
      <c r="H485" s="290"/>
      <c r="I485" s="290"/>
      <c r="J485" s="290"/>
      <c r="K485" s="290"/>
      <c r="L485" s="290"/>
    </row>
    <row r="486" spans="2:12" s="146" customFormat="1">
      <c r="B486" s="291" t="s">
        <v>34</v>
      </c>
      <c r="C486" s="291"/>
      <c r="D486" s="291"/>
      <c r="E486" s="289">
        <v>1006</v>
      </c>
      <c r="F486" s="289"/>
      <c r="G486" s="289"/>
      <c r="H486" s="289"/>
      <c r="I486" s="289"/>
      <c r="J486" s="289"/>
      <c r="K486" s="289"/>
      <c r="L486" s="289"/>
    </row>
    <row r="487" spans="2:12" s="146" customFormat="1">
      <c r="B487" s="293"/>
      <c r="C487" s="293"/>
      <c r="D487" s="293"/>
      <c r="E487" s="293"/>
      <c r="F487" s="293"/>
      <c r="G487" s="293"/>
      <c r="H487" s="293"/>
      <c r="I487" s="293"/>
      <c r="J487" s="293"/>
      <c r="K487" s="293"/>
      <c r="L487" s="293"/>
    </row>
    <row r="488" spans="2:12" s="146" customFormat="1">
      <c r="B488" s="291" t="s">
        <v>35</v>
      </c>
      <c r="C488" s="291"/>
      <c r="D488" s="291"/>
      <c r="E488" s="289">
        <v>1</v>
      </c>
      <c r="F488" s="289"/>
      <c r="G488" s="289"/>
      <c r="H488" s="289"/>
      <c r="I488" s="289"/>
      <c r="J488" s="289"/>
      <c r="K488" s="289"/>
      <c r="L488" s="289"/>
    </row>
    <row r="489" spans="2:12" s="146" customFormat="1">
      <c r="B489" s="290"/>
      <c r="C489" s="290"/>
      <c r="D489" s="290"/>
      <c r="E489" s="290"/>
      <c r="F489" s="290"/>
      <c r="G489" s="290"/>
      <c r="H489" s="290"/>
      <c r="I489" s="290"/>
      <c r="J489" s="290"/>
      <c r="K489" s="290"/>
      <c r="L489" s="290"/>
    </row>
    <row r="490" spans="2:12" s="146" customFormat="1">
      <c r="B490" s="294" t="s">
        <v>36</v>
      </c>
      <c r="C490" s="294"/>
      <c r="D490" s="246" t="s">
        <v>37</v>
      </c>
      <c r="E490" s="295" t="s">
        <v>142</v>
      </c>
      <c r="F490" s="295"/>
      <c r="G490" s="295"/>
      <c r="H490" s="295"/>
      <c r="I490" s="295"/>
      <c r="J490" s="295"/>
      <c r="K490" s="295"/>
      <c r="L490" s="295"/>
    </row>
    <row r="491" spans="2:12" s="146" customFormat="1">
      <c r="B491" s="294"/>
      <c r="C491" s="294"/>
      <c r="D491" s="246" t="s">
        <v>38</v>
      </c>
      <c r="E491" s="295" t="s">
        <v>142</v>
      </c>
      <c r="F491" s="295"/>
      <c r="G491" s="295"/>
      <c r="H491" s="295"/>
      <c r="I491" s="295"/>
      <c r="J491" s="295"/>
      <c r="K491" s="295"/>
      <c r="L491" s="295"/>
    </row>
    <row r="492" spans="2:12" s="146" customFormat="1">
      <c r="B492" s="294"/>
      <c r="C492" s="294"/>
      <c r="D492" s="246" t="s">
        <v>39</v>
      </c>
      <c r="E492" s="296" t="s">
        <v>143</v>
      </c>
      <c r="F492" s="296"/>
      <c r="G492" s="296"/>
      <c r="H492" s="296"/>
      <c r="I492" s="296"/>
      <c r="J492" s="296"/>
      <c r="K492" s="296"/>
      <c r="L492" s="296"/>
    </row>
    <row r="493" spans="2:12" s="146" customFormat="1">
      <c r="B493" s="290"/>
      <c r="C493" s="290"/>
      <c r="D493" s="290"/>
      <c r="E493" s="290"/>
      <c r="F493" s="290"/>
      <c r="G493" s="290"/>
      <c r="H493" s="290"/>
      <c r="I493" s="290"/>
      <c r="J493" s="290"/>
      <c r="K493" s="290"/>
      <c r="L493" s="290"/>
    </row>
    <row r="494" spans="2:12" s="146" customFormat="1" ht="27">
      <c r="B494" s="280" t="s">
        <v>40</v>
      </c>
      <c r="C494" s="281"/>
      <c r="D494" s="246" t="s">
        <v>41</v>
      </c>
      <c r="E494" s="286" t="s">
        <v>145</v>
      </c>
      <c r="F494" s="287"/>
      <c r="G494" s="287"/>
      <c r="H494" s="287"/>
      <c r="I494" s="287"/>
      <c r="J494" s="287"/>
      <c r="K494" s="287"/>
      <c r="L494" s="288"/>
    </row>
    <row r="495" spans="2:12" s="146" customFormat="1" ht="27">
      <c r="B495" s="282"/>
      <c r="C495" s="283"/>
      <c r="D495" s="246" t="s">
        <v>42</v>
      </c>
      <c r="E495" s="289">
        <v>1108</v>
      </c>
      <c r="F495" s="289"/>
      <c r="G495" s="289"/>
      <c r="H495" s="289"/>
      <c r="I495" s="289"/>
      <c r="J495" s="289"/>
      <c r="K495" s="289"/>
      <c r="L495" s="289"/>
    </row>
    <row r="496" spans="2:12" s="146" customFormat="1" ht="27">
      <c r="B496" s="282"/>
      <c r="C496" s="283"/>
      <c r="D496" s="246" t="s">
        <v>43</v>
      </c>
      <c r="E496" s="286" t="s">
        <v>271</v>
      </c>
      <c r="F496" s="287"/>
      <c r="G496" s="287"/>
      <c r="H496" s="287"/>
      <c r="I496" s="287"/>
      <c r="J496" s="287"/>
      <c r="K496" s="287"/>
      <c r="L496" s="288"/>
    </row>
    <row r="497" spans="2:15" s="146" customFormat="1" ht="27">
      <c r="B497" s="284"/>
      <c r="C497" s="285"/>
      <c r="D497" s="246" t="s">
        <v>44</v>
      </c>
      <c r="E497" s="289">
        <v>11010</v>
      </c>
      <c r="F497" s="289"/>
      <c r="G497" s="289"/>
      <c r="H497" s="289"/>
      <c r="I497" s="289"/>
      <c r="J497" s="289"/>
      <c r="K497" s="289"/>
      <c r="L497" s="289"/>
    </row>
    <row r="498" spans="2:15" s="146" customFormat="1">
      <c r="B498" s="290"/>
      <c r="C498" s="290"/>
      <c r="D498" s="290"/>
      <c r="E498" s="290"/>
      <c r="F498" s="290"/>
      <c r="G498" s="290"/>
      <c r="H498" s="290"/>
      <c r="I498" s="290"/>
      <c r="J498" s="290"/>
      <c r="K498" s="290"/>
      <c r="L498" s="290"/>
    </row>
    <row r="499" spans="2:15" s="146" customFormat="1">
      <c r="B499" s="291" t="s">
        <v>45</v>
      </c>
      <c r="C499" s="291"/>
      <c r="D499" s="291"/>
      <c r="E499" s="289" t="s">
        <v>148</v>
      </c>
      <c r="F499" s="289"/>
      <c r="G499" s="289"/>
      <c r="H499" s="289"/>
      <c r="I499" s="289"/>
      <c r="J499" s="289"/>
      <c r="K499" s="289"/>
      <c r="L499" s="289"/>
    </row>
    <row r="500" spans="2:15" s="146" customFormat="1"/>
    <row r="501" spans="2:15" s="146" customFormat="1" ht="40.5" customHeight="1">
      <c r="B501" s="277" t="s">
        <v>50</v>
      </c>
      <c r="C501" s="292" t="s">
        <v>1</v>
      </c>
      <c r="D501" s="292"/>
      <c r="E501" s="277" t="s">
        <v>49</v>
      </c>
      <c r="F501" s="277" t="s">
        <v>3</v>
      </c>
      <c r="G501" s="277"/>
      <c r="H501" s="277"/>
      <c r="I501" s="277" t="s">
        <v>47</v>
      </c>
      <c r="J501" s="277" t="s">
        <v>4</v>
      </c>
      <c r="K501" s="277" t="s">
        <v>5</v>
      </c>
      <c r="L501" s="277" t="s">
        <v>6</v>
      </c>
      <c r="M501" s="277" t="s">
        <v>46</v>
      </c>
      <c r="N501" s="277"/>
      <c r="O501" s="277" t="s">
        <v>7</v>
      </c>
    </row>
    <row r="502" spans="2:15" s="146" customFormat="1" ht="54">
      <c r="B502" s="277"/>
      <c r="C502" s="247" t="s">
        <v>8</v>
      </c>
      <c r="D502" s="245" t="s">
        <v>0</v>
      </c>
      <c r="E502" s="277"/>
      <c r="F502" s="245" t="s">
        <v>48</v>
      </c>
      <c r="G502" s="245" t="s">
        <v>9</v>
      </c>
      <c r="H502" s="245" t="s">
        <v>10</v>
      </c>
      <c r="I502" s="277"/>
      <c r="J502" s="277"/>
      <c r="K502" s="277"/>
      <c r="L502" s="277"/>
      <c r="M502" s="245" t="s">
        <v>11</v>
      </c>
      <c r="N502" s="245" t="s">
        <v>12</v>
      </c>
      <c r="O502" s="277"/>
    </row>
    <row r="503" spans="2:15" s="146" customFormat="1">
      <c r="B503" s="248" t="s">
        <v>13</v>
      </c>
      <c r="C503" s="248" t="s">
        <v>14</v>
      </c>
      <c r="D503" s="248" t="s">
        <v>15</v>
      </c>
      <c r="E503" s="248" t="s">
        <v>16</v>
      </c>
      <c r="F503" s="248" t="s">
        <v>17</v>
      </c>
      <c r="G503" s="248" t="s">
        <v>18</v>
      </c>
      <c r="H503" s="248" t="s">
        <v>19</v>
      </c>
      <c r="I503" s="248" t="s">
        <v>20</v>
      </c>
      <c r="J503" s="248" t="s">
        <v>21</v>
      </c>
      <c r="K503" s="248" t="s">
        <v>22</v>
      </c>
      <c r="L503" s="248" t="s">
        <v>23</v>
      </c>
      <c r="M503" s="248" t="s">
        <v>24</v>
      </c>
      <c r="N503" s="248" t="s">
        <v>25</v>
      </c>
      <c r="O503" s="248" t="s">
        <v>26</v>
      </c>
    </row>
    <row r="504" spans="2:15" s="146" customFormat="1">
      <c r="B504" s="4">
        <v>1100000</v>
      </c>
      <c r="C504" s="5" t="s">
        <v>72</v>
      </c>
      <c r="D504" s="4" t="s">
        <v>28</v>
      </c>
      <c r="E504" s="177">
        <f>E506</f>
        <v>2000</v>
      </c>
      <c r="F504" s="25">
        <f t="shared" ref="F504:L504" si="44">F506</f>
        <v>0</v>
      </c>
      <c r="G504" s="25">
        <f t="shared" si="44"/>
        <v>0</v>
      </c>
      <c r="H504" s="25">
        <f t="shared" si="44"/>
        <v>0</v>
      </c>
      <c r="I504" s="177">
        <f t="shared" si="44"/>
        <v>2000</v>
      </c>
      <c r="J504" s="177">
        <f t="shared" si="44"/>
        <v>0</v>
      </c>
      <c r="K504" s="177">
        <f t="shared" si="44"/>
        <v>0</v>
      </c>
      <c r="L504" s="177">
        <f t="shared" si="44"/>
        <v>0</v>
      </c>
      <c r="M504" s="147"/>
      <c r="N504" s="147"/>
      <c r="O504" s="147"/>
    </row>
    <row r="505" spans="2:15" s="146" customFormat="1">
      <c r="B505" s="4">
        <v>1123000</v>
      </c>
      <c r="C505" s="6" t="s">
        <v>88</v>
      </c>
      <c r="D505" s="4" t="s">
        <v>28</v>
      </c>
      <c r="E505" s="177"/>
      <c r="F505" s="147"/>
      <c r="G505" s="147"/>
      <c r="H505" s="147"/>
      <c r="I505" s="177"/>
      <c r="J505" s="177"/>
      <c r="K505" s="177"/>
      <c r="L505" s="177"/>
      <c r="M505" s="147"/>
      <c r="N505" s="147"/>
      <c r="O505" s="147"/>
    </row>
    <row r="506" spans="2:15" s="146" customFormat="1">
      <c r="B506" s="4">
        <v>1123400</v>
      </c>
      <c r="C506" s="5" t="s">
        <v>92</v>
      </c>
      <c r="D506" s="4">
        <v>423400</v>
      </c>
      <c r="E506" s="177">
        <v>2000</v>
      </c>
      <c r="F506" s="147"/>
      <c r="G506" s="25"/>
      <c r="I506" s="177">
        <f>E506+F506+H506+G506</f>
        <v>2000</v>
      </c>
      <c r="J506" s="177"/>
      <c r="K506" s="177"/>
      <c r="L506" s="177"/>
      <c r="M506" s="147"/>
      <c r="N506" s="147"/>
      <c r="O506" s="147"/>
    </row>
    <row r="507" spans="2:15" s="146" customFormat="1">
      <c r="B507" s="4">
        <v>1123500</v>
      </c>
      <c r="C507" s="5" t="s">
        <v>93</v>
      </c>
      <c r="D507" s="4">
        <v>423500</v>
      </c>
      <c r="E507" s="177"/>
      <c r="F507" s="147"/>
      <c r="G507" s="147"/>
      <c r="H507" s="147"/>
      <c r="I507" s="177"/>
      <c r="J507" s="177"/>
      <c r="K507" s="177"/>
      <c r="L507" s="177"/>
      <c r="M507" s="147"/>
      <c r="N507" s="147"/>
      <c r="O507" s="147"/>
    </row>
    <row r="508" spans="2:15" s="146" customFormat="1">
      <c r="B508" s="4">
        <v>1123600</v>
      </c>
      <c r="C508" s="5" t="s">
        <v>94</v>
      </c>
      <c r="D508" s="4">
        <v>423600</v>
      </c>
      <c r="E508" s="177"/>
      <c r="F508" s="147"/>
      <c r="G508" s="147"/>
      <c r="H508" s="147"/>
      <c r="I508" s="177"/>
      <c r="J508" s="177"/>
      <c r="K508" s="177"/>
      <c r="L508" s="177"/>
      <c r="M508" s="147"/>
      <c r="N508" s="147"/>
      <c r="O508" s="147"/>
    </row>
    <row r="509" spans="2:15" s="146" customFormat="1">
      <c r="B509" s="4">
        <v>1123800</v>
      </c>
      <c r="C509" s="5" t="s">
        <v>96</v>
      </c>
      <c r="D509" s="4">
        <v>423900</v>
      </c>
      <c r="E509" s="177"/>
      <c r="F509" s="147"/>
      <c r="G509" s="147"/>
      <c r="H509" s="147"/>
      <c r="I509" s="177"/>
      <c r="J509" s="177"/>
      <c r="K509" s="177"/>
      <c r="L509" s="177"/>
      <c r="M509" s="147"/>
      <c r="N509" s="147"/>
      <c r="O509" s="147"/>
    </row>
    <row r="510" spans="2:15" s="146" customFormat="1">
      <c r="B510" s="4">
        <v>1000000</v>
      </c>
      <c r="C510" s="4" t="s">
        <v>184</v>
      </c>
      <c r="D510" s="4"/>
      <c r="E510" s="177">
        <f>E504</f>
        <v>2000</v>
      </c>
      <c r="F510" s="25">
        <f t="shared" ref="F510:H510" si="45">F504</f>
        <v>0</v>
      </c>
      <c r="G510" s="25">
        <f t="shared" si="45"/>
        <v>0</v>
      </c>
      <c r="H510" s="25">
        <f t="shared" si="45"/>
        <v>0</v>
      </c>
      <c r="I510" s="177">
        <f>I504</f>
        <v>2000</v>
      </c>
      <c r="J510" s="177">
        <f>J504</f>
        <v>0</v>
      </c>
      <c r="K510" s="177">
        <f>K504</f>
        <v>0</v>
      </c>
      <c r="L510" s="177">
        <f>L504</f>
        <v>0</v>
      </c>
      <c r="M510" s="147"/>
      <c r="N510" s="147"/>
      <c r="O510" s="147"/>
    </row>
    <row r="511" spans="2:15" s="146" customFormat="1"/>
    <row r="512" spans="2:15" s="146" customFormat="1"/>
    <row r="513" spans="2:14" s="146" customFormat="1" ht="16.5" customHeight="1">
      <c r="C513" s="148" t="s">
        <v>322</v>
      </c>
      <c r="D513" s="278" t="s">
        <v>66</v>
      </c>
      <c r="E513" s="278"/>
      <c r="F513" s="278"/>
      <c r="G513" s="276" t="s">
        <v>67</v>
      </c>
      <c r="H513" s="276"/>
      <c r="J513" s="279" t="s">
        <v>265</v>
      </c>
      <c r="K513" s="279"/>
      <c r="L513" s="279"/>
    </row>
    <row r="514" spans="2:14" s="146" customFormat="1">
      <c r="C514" s="8"/>
      <c r="D514" s="8"/>
      <c r="E514" s="1"/>
      <c r="G514" s="276" t="s">
        <v>68</v>
      </c>
      <c r="H514" s="276"/>
      <c r="J514" s="276" t="s">
        <v>69</v>
      </c>
      <c r="K514" s="276"/>
      <c r="L514" s="276"/>
    </row>
    <row r="515" spans="2:14" s="146" customFormat="1">
      <c r="C515" s="243" t="s">
        <v>70</v>
      </c>
      <c r="D515" s="8"/>
      <c r="E515" s="8"/>
      <c r="F515" s="8"/>
      <c r="G515" s="8"/>
      <c r="H515" s="8"/>
      <c r="I515" s="8"/>
    </row>
    <row r="516" spans="2:14" s="146" customFormat="1" ht="16.5" customHeight="1">
      <c r="C516" s="8"/>
      <c r="D516" s="278" t="s">
        <v>71</v>
      </c>
      <c r="E516" s="278"/>
      <c r="F516" s="278"/>
      <c r="G516" s="276" t="s">
        <v>67</v>
      </c>
      <c r="H516" s="276"/>
      <c r="I516" s="7"/>
      <c r="J516" s="279" t="s">
        <v>202</v>
      </c>
      <c r="K516" s="279"/>
      <c r="L516" s="279"/>
    </row>
    <row r="517" spans="2:14" s="146" customFormat="1">
      <c r="C517" s="8"/>
      <c r="D517" s="8"/>
      <c r="E517" s="8"/>
      <c r="F517" s="7"/>
      <c r="G517" s="276" t="s">
        <v>68</v>
      </c>
      <c r="H517" s="276"/>
      <c r="I517" s="7"/>
      <c r="J517" s="276" t="s">
        <v>69</v>
      </c>
      <c r="K517" s="276"/>
      <c r="L517" s="276"/>
    </row>
    <row r="518" spans="2:14" s="146" customFormat="1">
      <c r="C518" s="8"/>
      <c r="D518" s="8"/>
      <c r="E518" s="8"/>
      <c r="F518" s="7"/>
      <c r="G518" s="243"/>
      <c r="H518" s="243"/>
      <c r="I518" s="7"/>
      <c r="J518" s="243"/>
      <c r="K518" s="243"/>
      <c r="L518" s="243"/>
    </row>
    <row r="519" spans="2:14" s="146" customFormat="1">
      <c r="J519" s="297" t="s">
        <v>122</v>
      </c>
      <c r="K519" s="297"/>
      <c r="L519" s="297"/>
    </row>
    <row r="520" spans="2:14" s="146" customFormat="1">
      <c r="J520" s="244"/>
      <c r="K520" s="244"/>
      <c r="L520" s="244"/>
    </row>
    <row r="521" spans="2:14" s="146" customFormat="1">
      <c r="B521" s="298" t="s">
        <v>120</v>
      </c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</row>
    <row r="522" spans="2:14" s="146" customFormat="1">
      <c r="B522" s="298" t="s">
        <v>121</v>
      </c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</row>
    <row r="523" spans="2:14" s="146" customFormat="1">
      <c r="B523" s="298" t="s">
        <v>321</v>
      </c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</row>
    <row r="524" spans="2:14" s="146" customFormat="1">
      <c r="N524" s="12"/>
    </row>
    <row r="525" spans="2:14" s="146" customFormat="1">
      <c r="B525" s="291" t="s">
        <v>29</v>
      </c>
      <c r="C525" s="291"/>
      <c r="D525" s="246" t="s">
        <v>30</v>
      </c>
      <c r="E525" s="289" t="s">
        <v>144</v>
      </c>
      <c r="F525" s="289"/>
      <c r="G525" s="289"/>
      <c r="H525" s="289"/>
      <c r="I525" s="289"/>
      <c r="J525" s="289"/>
      <c r="K525" s="289"/>
      <c r="L525" s="289"/>
    </row>
    <row r="526" spans="2:14" s="146" customFormat="1">
      <c r="B526" s="291"/>
      <c r="C526" s="291"/>
      <c r="D526" s="246" t="s">
        <v>31</v>
      </c>
      <c r="E526" s="289">
        <v>104021</v>
      </c>
      <c r="F526" s="289"/>
      <c r="G526" s="289"/>
      <c r="H526" s="289"/>
      <c r="I526" s="289"/>
      <c r="J526" s="289"/>
      <c r="K526" s="289"/>
      <c r="L526" s="289"/>
    </row>
    <row r="527" spans="2:14" s="146" customFormat="1">
      <c r="B527" s="290"/>
      <c r="C527" s="290"/>
      <c r="D527" s="290"/>
      <c r="E527" s="290"/>
      <c r="F527" s="290"/>
      <c r="G527" s="290"/>
      <c r="H527" s="290"/>
      <c r="I527" s="290"/>
      <c r="J527" s="290"/>
      <c r="K527" s="290"/>
      <c r="L527" s="290"/>
    </row>
    <row r="528" spans="2:14" s="146" customFormat="1">
      <c r="B528" s="291" t="s">
        <v>32</v>
      </c>
      <c r="C528" s="291"/>
      <c r="D528" s="246" t="s">
        <v>30</v>
      </c>
      <c r="E528" s="289" t="s">
        <v>144</v>
      </c>
      <c r="F528" s="289"/>
      <c r="G528" s="289"/>
      <c r="H528" s="289"/>
      <c r="I528" s="289"/>
      <c r="J528" s="289"/>
      <c r="K528" s="289"/>
      <c r="L528" s="289"/>
    </row>
    <row r="529" spans="2:12" s="146" customFormat="1">
      <c r="B529" s="291"/>
      <c r="C529" s="291"/>
      <c r="D529" s="246" t="s">
        <v>31</v>
      </c>
      <c r="E529" s="289">
        <v>104021</v>
      </c>
      <c r="F529" s="289"/>
      <c r="G529" s="289"/>
      <c r="H529" s="289"/>
      <c r="I529" s="289"/>
      <c r="J529" s="289"/>
      <c r="K529" s="289"/>
      <c r="L529" s="289"/>
    </row>
    <row r="530" spans="2:12" s="146" customFormat="1">
      <c r="B530" s="293"/>
      <c r="C530" s="293"/>
      <c r="D530" s="293"/>
      <c r="E530" s="293"/>
      <c r="F530" s="293"/>
      <c r="G530" s="293"/>
      <c r="H530" s="293"/>
      <c r="I530" s="293"/>
      <c r="J530" s="293"/>
      <c r="K530" s="293"/>
      <c r="L530" s="293"/>
    </row>
    <row r="531" spans="2:12" s="146" customFormat="1">
      <c r="B531" s="291" t="s">
        <v>33</v>
      </c>
      <c r="C531" s="291"/>
      <c r="D531" s="291"/>
      <c r="E531" s="289" t="s">
        <v>144</v>
      </c>
      <c r="F531" s="289"/>
      <c r="G531" s="289"/>
      <c r="H531" s="289"/>
      <c r="I531" s="289"/>
      <c r="J531" s="289"/>
      <c r="K531" s="289"/>
      <c r="L531" s="289"/>
    </row>
    <row r="532" spans="2:12" s="146" customFormat="1">
      <c r="B532" s="290"/>
      <c r="C532" s="290"/>
      <c r="D532" s="290"/>
      <c r="E532" s="290"/>
      <c r="F532" s="290"/>
      <c r="G532" s="290"/>
      <c r="H532" s="290"/>
      <c r="I532" s="290"/>
      <c r="J532" s="290"/>
      <c r="K532" s="290"/>
      <c r="L532" s="290"/>
    </row>
    <row r="533" spans="2:12" s="146" customFormat="1">
      <c r="B533" s="291" t="s">
        <v>34</v>
      </c>
      <c r="C533" s="291"/>
      <c r="D533" s="291"/>
      <c r="E533" s="289">
        <v>1006</v>
      </c>
      <c r="F533" s="289"/>
      <c r="G533" s="289"/>
      <c r="H533" s="289"/>
      <c r="I533" s="289"/>
      <c r="J533" s="289"/>
      <c r="K533" s="289"/>
      <c r="L533" s="289"/>
    </row>
    <row r="534" spans="2:12" s="146" customFormat="1">
      <c r="B534" s="293"/>
      <c r="C534" s="293"/>
      <c r="D534" s="293"/>
      <c r="E534" s="293"/>
      <c r="F534" s="293"/>
      <c r="G534" s="293"/>
      <c r="H534" s="293"/>
      <c r="I534" s="293"/>
      <c r="J534" s="293"/>
      <c r="K534" s="293"/>
      <c r="L534" s="293"/>
    </row>
    <row r="535" spans="2:12" s="146" customFormat="1">
      <c r="B535" s="291" t="s">
        <v>35</v>
      </c>
      <c r="C535" s="291"/>
      <c r="D535" s="291"/>
      <c r="E535" s="289">
        <v>1</v>
      </c>
      <c r="F535" s="289"/>
      <c r="G535" s="289"/>
      <c r="H535" s="289"/>
      <c r="I535" s="289"/>
      <c r="J535" s="289"/>
      <c r="K535" s="289"/>
      <c r="L535" s="289"/>
    </row>
    <row r="536" spans="2:12" s="146" customFormat="1">
      <c r="B536" s="290"/>
      <c r="C536" s="290"/>
      <c r="D536" s="290"/>
      <c r="E536" s="290"/>
      <c r="F536" s="290"/>
      <c r="G536" s="290"/>
      <c r="H536" s="290"/>
      <c r="I536" s="290"/>
      <c r="J536" s="290"/>
      <c r="K536" s="290"/>
      <c r="L536" s="290"/>
    </row>
    <row r="537" spans="2:12" s="146" customFormat="1">
      <c r="B537" s="294" t="s">
        <v>36</v>
      </c>
      <c r="C537" s="294"/>
      <c r="D537" s="246" t="s">
        <v>37</v>
      </c>
      <c r="E537" s="295" t="s">
        <v>142</v>
      </c>
      <c r="F537" s="295"/>
      <c r="G537" s="295"/>
      <c r="H537" s="295"/>
      <c r="I537" s="295"/>
      <c r="J537" s="295"/>
      <c r="K537" s="295"/>
      <c r="L537" s="295"/>
    </row>
    <row r="538" spans="2:12" s="146" customFormat="1">
      <c r="B538" s="294"/>
      <c r="C538" s="294"/>
      <c r="D538" s="246" t="s">
        <v>38</v>
      </c>
      <c r="E538" s="295" t="s">
        <v>142</v>
      </c>
      <c r="F538" s="295"/>
      <c r="G538" s="295"/>
      <c r="H538" s="295"/>
      <c r="I538" s="295"/>
      <c r="J538" s="295"/>
      <c r="K538" s="295"/>
      <c r="L538" s="295"/>
    </row>
    <row r="539" spans="2:12" s="146" customFormat="1">
      <c r="B539" s="294"/>
      <c r="C539" s="294"/>
      <c r="D539" s="246" t="s">
        <v>39</v>
      </c>
      <c r="E539" s="296" t="s">
        <v>143</v>
      </c>
      <c r="F539" s="296"/>
      <c r="G539" s="296"/>
      <c r="H539" s="296"/>
      <c r="I539" s="296"/>
      <c r="J539" s="296"/>
      <c r="K539" s="296"/>
      <c r="L539" s="296"/>
    </row>
    <row r="540" spans="2:12" s="146" customFormat="1">
      <c r="B540" s="290"/>
      <c r="C540" s="290"/>
      <c r="D540" s="290"/>
      <c r="E540" s="290"/>
      <c r="F540" s="290"/>
      <c r="G540" s="290"/>
      <c r="H540" s="290"/>
      <c r="I540" s="290"/>
      <c r="J540" s="290"/>
      <c r="K540" s="290"/>
      <c r="L540" s="290"/>
    </row>
    <row r="541" spans="2:12" s="146" customFormat="1" ht="27">
      <c r="B541" s="280" t="s">
        <v>40</v>
      </c>
      <c r="C541" s="281"/>
      <c r="D541" s="246" t="s">
        <v>41</v>
      </c>
      <c r="E541" s="286" t="s">
        <v>145</v>
      </c>
      <c r="F541" s="287"/>
      <c r="G541" s="287"/>
      <c r="H541" s="287"/>
      <c r="I541" s="287"/>
      <c r="J541" s="287"/>
      <c r="K541" s="287"/>
      <c r="L541" s="288"/>
    </row>
    <row r="542" spans="2:12" s="146" customFormat="1" ht="27">
      <c r="B542" s="282"/>
      <c r="C542" s="283"/>
      <c r="D542" s="246" t="s">
        <v>42</v>
      </c>
      <c r="E542" s="289">
        <v>1108</v>
      </c>
      <c r="F542" s="289"/>
      <c r="G542" s="289"/>
      <c r="H542" s="289"/>
      <c r="I542" s="289"/>
      <c r="J542" s="289"/>
      <c r="K542" s="289"/>
      <c r="L542" s="289"/>
    </row>
    <row r="543" spans="2:12" s="146" customFormat="1" ht="27">
      <c r="B543" s="282"/>
      <c r="C543" s="283"/>
      <c r="D543" s="246" t="s">
        <v>43</v>
      </c>
      <c r="E543" s="286" t="s">
        <v>272</v>
      </c>
      <c r="F543" s="287"/>
      <c r="G543" s="287"/>
      <c r="H543" s="287"/>
      <c r="I543" s="287"/>
      <c r="J543" s="287"/>
      <c r="K543" s="287"/>
      <c r="L543" s="288"/>
    </row>
    <row r="544" spans="2:12" s="146" customFormat="1" ht="27">
      <c r="B544" s="284"/>
      <c r="C544" s="285"/>
      <c r="D544" s="246" t="s">
        <v>44</v>
      </c>
      <c r="E544" s="289">
        <v>11011</v>
      </c>
      <c r="F544" s="289"/>
      <c r="G544" s="289"/>
      <c r="H544" s="289"/>
      <c r="I544" s="289"/>
      <c r="J544" s="289"/>
      <c r="K544" s="289"/>
      <c r="L544" s="289"/>
    </row>
    <row r="545" spans="2:15" s="146" customFormat="1">
      <c r="B545" s="290"/>
      <c r="C545" s="290"/>
      <c r="D545" s="290"/>
      <c r="E545" s="290"/>
      <c r="F545" s="290"/>
      <c r="G545" s="290"/>
      <c r="H545" s="290"/>
      <c r="I545" s="290"/>
      <c r="J545" s="290"/>
      <c r="K545" s="290"/>
      <c r="L545" s="290"/>
    </row>
    <row r="546" spans="2:15" s="146" customFormat="1">
      <c r="B546" s="291" t="s">
        <v>45</v>
      </c>
      <c r="C546" s="291"/>
      <c r="D546" s="291"/>
      <c r="E546" s="289" t="s">
        <v>148</v>
      </c>
      <c r="F546" s="289"/>
      <c r="G546" s="289"/>
      <c r="H546" s="289"/>
      <c r="I546" s="289"/>
      <c r="J546" s="289"/>
      <c r="K546" s="289"/>
      <c r="L546" s="289"/>
    </row>
    <row r="547" spans="2:15" s="146" customFormat="1"/>
    <row r="548" spans="2:15" s="146" customFormat="1" ht="38.25" customHeight="1">
      <c r="B548" s="277" t="s">
        <v>50</v>
      </c>
      <c r="C548" s="292" t="s">
        <v>1</v>
      </c>
      <c r="D548" s="292"/>
      <c r="E548" s="277" t="s">
        <v>49</v>
      </c>
      <c r="F548" s="277" t="s">
        <v>3</v>
      </c>
      <c r="G548" s="277"/>
      <c r="H548" s="277"/>
      <c r="I548" s="277" t="s">
        <v>47</v>
      </c>
      <c r="J548" s="277" t="s">
        <v>4</v>
      </c>
      <c r="K548" s="277" t="s">
        <v>5</v>
      </c>
      <c r="L548" s="277" t="s">
        <v>6</v>
      </c>
      <c r="M548" s="277" t="s">
        <v>46</v>
      </c>
      <c r="N548" s="277"/>
      <c r="O548" s="277" t="s">
        <v>7</v>
      </c>
    </row>
    <row r="549" spans="2:15" s="146" customFormat="1" ht="54">
      <c r="B549" s="277"/>
      <c r="C549" s="247" t="s">
        <v>8</v>
      </c>
      <c r="D549" s="245" t="s">
        <v>0</v>
      </c>
      <c r="E549" s="277"/>
      <c r="F549" s="245" t="s">
        <v>48</v>
      </c>
      <c r="G549" s="245" t="s">
        <v>9</v>
      </c>
      <c r="H549" s="245" t="s">
        <v>10</v>
      </c>
      <c r="I549" s="277"/>
      <c r="J549" s="277"/>
      <c r="K549" s="277"/>
      <c r="L549" s="277"/>
      <c r="M549" s="245" t="s">
        <v>11</v>
      </c>
      <c r="N549" s="245" t="s">
        <v>12</v>
      </c>
      <c r="O549" s="277"/>
    </row>
    <row r="550" spans="2:15" s="146" customFormat="1">
      <c r="B550" s="248" t="s">
        <v>13</v>
      </c>
      <c r="C550" s="248" t="s">
        <v>14</v>
      </c>
      <c r="D550" s="248" t="s">
        <v>15</v>
      </c>
      <c r="E550" s="248" t="s">
        <v>16</v>
      </c>
      <c r="F550" s="248" t="s">
        <v>17</v>
      </c>
      <c r="G550" s="248" t="s">
        <v>18</v>
      </c>
      <c r="H550" s="248" t="s">
        <v>19</v>
      </c>
      <c r="I550" s="248" t="s">
        <v>20</v>
      </c>
      <c r="J550" s="248" t="s">
        <v>21</v>
      </c>
      <c r="K550" s="248" t="s">
        <v>22</v>
      </c>
      <c r="L550" s="248" t="s">
        <v>23</v>
      </c>
      <c r="M550" s="248" t="s">
        <v>24</v>
      </c>
      <c r="N550" s="248" t="s">
        <v>25</v>
      </c>
      <c r="O550" s="248" t="s">
        <v>26</v>
      </c>
    </row>
    <row r="551" spans="2:15" s="146" customFormat="1">
      <c r="B551" s="4">
        <v>1100000</v>
      </c>
      <c r="C551" s="5" t="s">
        <v>72</v>
      </c>
      <c r="D551" s="4" t="s">
        <v>28</v>
      </c>
      <c r="E551" s="177">
        <f>E553+E554</f>
        <v>150000</v>
      </c>
      <c r="F551" s="177">
        <f t="shared" ref="F551:H551" si="46">F553+F554</f>
        <v>0</v>
      </c>
      <c r="G551" s="177">
        <f t="shared" si="46"/>
        <v>0</v>
      </c>
      <c r="H551" s="177">
        <f t="shared" si="46"/>
        <v>0</v>
      </c>
      <c r="I551" s="177">
        <f>I553+I554</f>
        <v>150000</v>
      </c>
      <c r="J551" s="177">
        <f t="shared" ref="J551:L551" si="47">J553</f>
        <v>0</v>
      </c>
      <c r="K551" s="177">
        <f t="shared" si="47"/>
        <v>0</v>
      </c>
      <c r="L551" s="177">
        <f t="shared" si="47"/>
        <v>0</v>
      </c>
      <c r="M551" s="147"/>
      <c r="N551" s="147"/>
      <c r="O551" s="147"/>
    </row>
    <row r="552" spans="2:15" s="146" customFormat="1">
      <c r="B552" s="4">
        <v>1123000</v>
      </c>
      <c r="C552" s="6" t="s">
        <v>88</v>
      </c>
      <c r="D552" s="4" t="s">
        <v>28</v>
      </c>
      <c r="E552" s="177"/>
      <c r="F552" s="147"/>
      <c r="G552" s="147"/>
      <c r="H552" s="147"/>
      <c r="I552" s="177"/>
      <c r="J552" s="177"/>
      <c r="K552" s="177"/>
      <c r="L552" s="177"/>
      <c r="M552" s="147"/>
      <c r="N552" s="147"/>
      <c r="O552" s="147"/>
    </row>
    <row r="553" spans="2:15" s="146" customFormat="1">
      <c r="B553" s="4">
        <v>1123400</v>
      </c>
      <c r="C553" s="5" t="s">
        <v>92</v>
      </c>
      <c r="D553" s="4">
        <v>423400</v>
      </c>
      <c r="E553" s="177"/>
      <c r="F553" s="147"/>
      <c r="G553" s="25"/>
      <c r="I553" s="177">
        <f>E553+F553+H553+G553</f>
        <v>0</v>
      </c>
      <c r="J553" s="177"/>
      <c r="K553" s="177"/>
      <c r="L553" s="177"/>
      <c r="M553" s="147"/>
      <c r="N553" s="147"/>
      <c r="O553" s="147"/>
    </row>
    <row r="554" spans="2:15" s="146" customFormat="1">
      <c r="B554" s="4">
        <v>1123500</v>
      </c>
      <c r="C554" s="5" t="s">
        <v>93</v>
      </c>
      <c r="D554" s="4">
        <v>423500</v>
      </c>
      <c r="E554" s="177">
        <v>150000</v>
      </c>
      <c r="F554" s="147"/>
      <c r="G554" s="147"/>
      <c r="H554" s="147"/>
      <c r="I554" s="177">
        <f>E554+F554+H554+G554</f>
        <v>150000</v>
      </c>
      <c r="J554" s="177"/>
      <c r="K554" s="177"/>
      <c r="L554" s="177"/>
      <c r="M554" s="147"/>
      <c r="N554" s="147"/>
      <c r="O554" s="147"/>
    </row>
    <row r="555" spans="2:15" s="146" customFormat="1">
      <c r="B555" s="4">
        <v>1123600</v>
      </c>
      <c r="C555" s="5" t="s">
        <v>94</v>
      </c>
      <c r="D555" s="4">
        <v>423600</v>
      </c>
      <c r="E555" s="177"/>
      <c r="F555" s="147"/>
      <c r="G555" s="147"/>
      <c r="H555" s="147"/>
      <c r="I555" s="177"/>
      <c r="J555" s="177"/>
      <c r="K555" s="177"/>
      <c r="L555" s="177"/>
      <c r="M555" s="147"/>
      <c r="N555" s="147"/>
      <c r="O555" s="147"/>
    </row>
    <row r="556" spans="2:15" s="146" customFormat="1">
      <c r="B556" s="4">
        <v>1123800</v>
      </c>
      <c r="C556" s="5" t="s">
        <v>96</v>
      </c>
      <c r="D556" s="4">
        <v>423900</v>
      </c>
      <c r="E556" s="177"/>
      <c r="F556" s="147"/>
      <c r="G556" s="147"/>
      <c r="H556" s="147"/>
      <c r="I556" s="177"/>
      <c r="J556" s="177"/>
      <c r="K556" s="177"/>
      <c r="L556" s="177"/>
      <c r="M556" s="147"/>
      <c r="N556" s="147"/>
      <c r="O556" s="147"/>
    </row>
    <row r="557" spans="2:15" s="146" customFormat="1">
      <c r="B557" s="4">
        <v>1000000</v>
      </c>
      <c r="C557" s="4" t="s">
        <v>184</v>
      </c>
      <c r="D557" s="4"/>
      <c r="E557" s="177">
        <f>E551</f>
        <v>150000</v>
      </c>
      <c r="F557" s="25">
        <f t="shared" ref="F557:H557" si="48">F551</f>
        <v>0</v>
      </c>
      <c r="G557" s="25">
        <f t="shared" si="48"/>
        <v>0</v>
      </c>
      <c r="H557" s="25">
        <f t="shared" si="48"/>
        <v>0</v>
      </c>
      <c r="I557" s="177">
        <f>I551</f>
        <v>150000</v>
      </c>
      <c r="J557" s="177">
        <f>J551</f>
        <v>0</v>
      </c>
      <c r="K557" s="177">
        <f>K551</f>
        <v>0</v>
      </c>
      <c r="L557" s="177">
        <f>L551</f>
        <v>0</v>
      </c>
      <c r="M557" s="147"/>
      <c r="N557" s="147"/>
      <c r="O557" s="147"/>
    </row>
    <row r="558" spans="2:15" s="146" customFormat="1"/>
    <row r="559" spans="2:15" s="146" customFormat="1"/>
    <row r="560" spans="2:15" s="146" customFormat="1">
      <c r="C560" s="148" t="s">
        <v>322</v>
      </c>
      <c r="D560" s="278" t="s">
        <v>66</v>
      </c>
      <c r="E560" s="278"/>
      <c r="F560" s="278"/>
      <c r="G560" s="276" t="s">
        <v>67</v>
      </c>
      <c r="H560" s="276"/>
      <c r="J560" s="279" t="s">
        <v>265</v>
      </c>
      <c r="K560" s="279"/>
      <c r="L560" s="279"/>
    </row>
    <row r="561" spans="2:14" s="146" customFormat="1">
      <c r="C561" s="8"/>
      <c r="D561" s="8"/>
      <c r="E561" s="1"/>
      <c r="G561" s="276" t="s">
        <v>68</v>
      </c>
      <c r="H561" s="276"/>
      <c r="J561" s="276" t="s">
        <v>69</v>
      </c>
      <c r="K561" s="276"/>
      <c r="L561" s="276"/>
    </row>
    <row r="562" spans="2:14" s="146" customFormat="1">
      <c r="C562" s="243" t="s">
        <v>70</v>
      </c>
      <c r="D562" s="8"/>
      <c r="E562" s="8"/>
      <c r="F562" s="8"/>
      <c r="G562" s="8"/>
      <c r="H562" s="8"/>
      <c r="I562" s="8"/>
    </row>
    <row r="563" spans="2:14" s="146" customFormat="1">
      <c r="C563" s="8"/>
      <c r="D563" s="278" t="s">
        <v>71</v>
      </c>
      <c r="E563" s="278"/>
      <c r="F563" s="278"/>
      <c r="G563" s="276" t="s">
        <v>67</v>
      </c>
      <c r="H563" s="276"/>
      <c r="I563" s="7"/>
      <c r="J563" s="279" t="s">
        <v>202</v>
      </c>
      <c r="K563" s="279"/>
      <c r="L563" s="279"/>
    </row>
    <row r="564" spans="2:14" s="146" customFormat="1">
      <c r="C564" s="8"/>
      <c r="D564" s="8"/>
      <c r="E564" s="8"/>
      <c r="F564" s="7"/>
      <c r="G564" s="276" t="s">
        <v>68</v>
      </c>
      <c r="H564" s="276"/>
      <c r="I564" s="7"/>
      <c r="J564" s="276" t="s">
        <v>69</v>
      </c>
      <c r="K564" s="276"/>
      <c r="L564" s="276"/>
    </row>
    <row r="565" spans="2:14" s="146" customFormat="1">
      <c r="C565" s="8"/>
      <c r="D565" s="8"/>
      <c r="E565" s="8"/>
      <c r="F565" s="7"/>
      <c r="G565" s="243"/>
      <c r="H565" s="243"/>
      <c r="I565" s="7"/>
      <c r="J565" s="243"/>
      <c r="K565" s="243"/>
      <c r="L565" s="243"/>
    </row>
    <row r="566" spans="2:14">
      <c r="C566" s="8"/>
      <c r="D566" s="8"/>
      <c r="E566" s="8"/>
      <c r="F566" s="7"/>
      <c r="G566" s="116"/>
      <c r="H566" s="116"/>
      <c r="I566" s="7"/>
      <c r="J566" s="116"/>
      <c r="K566" s="116"/>
      <c r="L566" s="116"/>
    </row>
    <row r="567" spans="2:14">
      <c r="J567" s="297" t="s">
        <v>122</v>
      </c>
      <c r="K567" s="297"/>
      <c r="L567" s="297"/>
    </row>
    <row r="568" spans="2:14">
      <c r="J568" s="23"/>
      <c r="K568" s="23"/>
      <c r="L568" s="23"/>
    </row>
    <row r="569" spans="2:14">
      <c r="B569" s="298" t="s">
        <v>120</v>
      </c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</row>
    <row r="570" spans="2:14">
      <c r="B570" s="298" t="s">
        <v>121</v>
      </c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</row>
    <row r="571" spans="2:14">
      <c r="B571" s="298" t="s">
        <v>321</v>
      </c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</row>
    <row r="572" spans="2:14">
      <c r="N572" s="12"/>
    </row>
    <row r="573" spans="2:14">
      <c r="B573" s="291" t="s">
        <v>29</v>
      </c>
      <c r="C573" s="291"/>
      <c r="D573" s="21" t="s">
        <v>30</v>
      </c>
      <c r="E573" s="289" t="s">
        <v>144</v>
      </c>
      <c r="F573" s="289"/>
      <c r="G573" s="289"/>
      <c r="H573" s="289"/>
      <c r="I573" s="289"/>
      <c r="J573" s="289"/>
      <c r="K573" s="289"/>
      <c r="L573" s="289"/>
    </row>
    <row r="574" spans="2:14">
      <c r="B574" s="291"/>
      <c r="C574" s="291"/>
      <c r="D574" s="21" t="s">
        <v>31</v>
      </c>
      <c r="E574" s="289">
        <v>104021</v>
      </c>
      <c r="F574" s="289"/>
      <c r="G574" s="289"/>
      <c r="H574" s="289"/>
      <c r="I574" s="289"/>
      <c r="J574" s="289"/>
      <c r="K574" s="289"/>
      <c r="L574" s="289"/>
    </row>
    <row r="575" spans="2:14">
      <c r="B575" s="290"/>
      <c r="C575" s="290"/>
      <c r="D575" s="290"/>
      <c r="E575" s="290"/>
      <c r="F575" s="290"/>
      <c r="G575" s="290"/>
      <c r="H575" s="290"/>
      <c r="I575" s="290"/>
      <c r="J575" s="290"/>
      <c r="K575" s="290"/>
      <c r="L575" s="290"/>
    </row>
    <row r="576" spans="2:14">
      <c r="B576" s="291" t="s">
        <v>32</v>
      </c>
      <c r="C576" s="291"/>
      <c r="D576" s="21" t="s">
        <v>30</v>
      </c>
      <c r="E576" s="289" t="s">
        <v>144</v>
      </c>
      <c r="F576" s="289"/>
      <c r="G576" s="289"/>
      <c r="H576" s="289"/>
      <c r="I576" s="289"/>
      <c r="J576" s="289"/>
      <c r="K576" s="289"/>
      <c r="L576" s="289"/>
    </row>
    <row r="577" spans="2:12">
      <c r="B577" s="291"/>
      <c r="C577" s="291"/>
      <c r="D577" s="21" t="s">
        <v>31</v>
      </c>
      <c r="E577" s="289">
        <v>104021</v>
      </c>
      <c r="F577" s="289"/>
      <c r="G577" s="289"/>
      <c r="H577" s="289"/>
      <c r="I577" s="289"/>
      <c r="J577" s="289"/>
      <c r="K577" s="289"/>
      <c r="L577" s="289"/>
    </row>
    <row r="578" spans="2:12"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</row>
    <row r="579" spans="2:12">
      <c r="B579" s="291" t="s">
        <v>33</v>
      </c>
      <c r="C579" s="291"/>
      <c r="D579" s="291"/>
      <c r="E579" s="289" t="s">
        <v>144</v>
      </c>
      <c r="F579" s="289"/>
      <c r="G579" s="289"/>
      <c r="H579" s="289"/>
      <c r="I579" s="289"/>
      <c r="J579" s="289"/>
      <c r="K579" s="289"/>
      <c r="L579" s="289"/>
    </row>
    <row r="580" spans="2:12">
      <c r="B580" s="290"/>
      <c r="C580" s="290"/>
      <c r="D580" s="290"/>
      <c r="E580" s="290"/>
      <c r="F580" s="290"/>
      <c r="G580" s="290"/>
      <c r="H580" s="290"/>
      <c r="I580" s="290"/>
      <c r="J580" s="290"/>
      <c r="K580" s="290"/>
      <c r="L580" s="290"/>
    </row>
    <row r="581" spans="2:12">
      <c r="B581" s="291" t="s">
        <v>34</v>
      </c>
      <c r="C581" s="291"/>
      <c r="D581" s="291"/>
      <c r="E581" s="289">
        <v>1006</v>
      </c>
      <c r="F581" s="289"/>
      <c r="G581" s="289"/>
      <c r="H581" s="289"/>
      <c r="I581" s="289"/>
      <c r="J581" s="289"/>
      <c r="K581" s="289"/>
      <c r="L581" s="289"/>
    </row>
    <row r="582" spans="2:12">
      <c r="B582" s="293"/>
      <c r="C582" s="293"/>
      <c r="D582" s="293"/>
      <c r="E582" s="293"/>
      <c r="F582" s="293"/>
      <c r="G582" s="293"/>
      <c r="H582" s="293"/>
      <c r="I582" s="293"/>
      <c r="J582" s="293"/>
      <c r="K582" s="293"/>
      <c r="L582" s="293"/>
    </row>
    <row r="583" spans="2:12">
      <c r="B583" s="291" t="s">
        <v>35</v>
      </c>
      <c r="C583" s="291"/>
      <c r="D583" s="291"/>
      <c r="E583" s="289">
        <v>1</v>
      </c>
      <c r="F583" s="289"/>
      <c r="G583" s="289"/>
      <c r="H583" s="289"/>
      <c r="I583" s="289"/>
      <c r="J583" s="289"/>
      <c r="K583" s="289"/>
      <c r="L583" s="289"/>
    </row>
    <row r="584" spans="2:12">
      <c r="B584" s="290"/>
      <c r="C584" s="290"/>
      <c r="D584" s="290"/>
      <c r="E584" s="290"/>
      <c r="F584" s="290"/>
      <c r="G584" s="290"/>
      <c r="H584" s="290"/>
      <c r="I584" s="290"/>
      <c r="J584" s="290"/>
      <c r="K584" s="290"/>
      <c r="L584" s="290"/>
    </row>
    <row r="585" spans="2:12">
      <c r="B585" s="294" t="s">
        <v>36</v>
      </c>
      <c r="C585" s="294"/>
      <c r="D585" s="21" t="s">
        <v>37</v>
      </c>
      <c r="E585" s="295" t="s">
        <v>142</v>
      </c>
      <c r="F585" s="295"/>
      <c r="G585" s="295"/>
      <c r="H585" s="295"/>
      <c r="I585" s="295"/>
      <c r="J585" s="295"/>
      <c r="K585" s="295"/>
      <c r="L585" s="295"/>
    </row>
    <row r="586" spans="2:12">
      <c r="B586" s="294"/>
      <c r="C586" s="294"/>
      <c r="D586" s="21" t="s">
        <v>38</v>
      </c>
      <c r="E586" s="295" t="s">
        <v>142</v>
      </c>
      <c r="F586" s="295"/>
      <c r="G586" s="295"/>
      <c r="H586" s="295"/>
      <c r="I586" s="295"/>
      <c r="J586" s="295"/>
      <c r="K586" s="295"/>
      <c r="L586" s="295"/>
    </row>
    <row r="587" spans="2:12">
      <c r="B587" s="294"/>
      <c r="C587" s="294"/>
      <c r="D587" s="21" t="s">
        <v>39</v>
      </c>
      <c r="E587" s="295" t="s">
        <v>143</v>
      </c>
      <c r="F587" s="295"/>
      <c r="G587" s="295"/>
      <c r="H587" s="295"/>
      <c r="I587" s="295"/>
      <c r="J587" s="295"/>
      <c r="K587" s="295"/>
      <c r="L587" s="295"/>
    </row>
    <row r="588" spans="2:12">
      <c r="B588" s="293"/>
      <c r="C588" s="293"/>
      <c r="D588" s="293"/>
      <c r="E588" s="293"/>
      <c r="F588" s="293"/>
      <c r="G588" s="293"/>
      <c r="H588" s="293"/>
      <c r="I588" s="293"/>
      <c r="J588" s="293"/>
      <c r="K588" s="293"/>
      <c r="L588" s="293"/>
    </row>
    <row r="589" spans="2:12" ht="27">
      <c r="B589" s="280" t="s">
        <v>40</v>
      </c>
      <c r="C589" s="281"/>
      <c r="D589" s="21" t="s">
        <v>41</v>
      </c>
      <c r="E589" s="286" t="s">
        <v>155</v>
      </c>
      <c r="F589" s="287"/>
      <c r="G589" s="287"/>
      <c r="H589" s="287"/>
      <c r="I589" s="287"/>
      <c r="J589" s="287"/>
      <c r="K589" s="287"/>
      <c r="L589" s="288"/>
    </row>
    <row r="590" spans="2:12" ht="27">
      <c r="B590" s="282"/>
      <c r="C590" s="283"/>
      <c r="D590" s="21" t="s">
        <v>42</v>
      </c>
      <c r="E590" s="289">
        <v>1137</v>
      </c>
      <c r="F590" s="289"/>
      <c r="G590" s="289"/>
      <c r="H590" s="289"/>
      <c r="I590" s="289"/>
      <c r="J590" s="289"/>
      <c r="K590" s="289"/>
      <c r="L590" s="289"/>
    </row>
    <row r="591" spans="2:12" ht="27">
      <c r="B591" s="282"/>
      <c r="C591" s="283"/>
      <c r="D591" s="21" t="s">
        <v>43</v>
      </c>
      <c r="E591" s="286" t="s">
        <v>156</v>
      </c>
      <c r="F591" s="287"/>
      <c r="G591" s="287"/>
      <c r="H591" s="287"/>
      <c r="I591" s="287"/>
      <c r="J591" s="287"/>
      <c r="K591" s="287"/>
      <c r="L591" s="288"/>
    </row>
    <row r="592" spans="2:12" ht="27">
      <c r="B592" s="284"/>
      <c r="C592" s="285"/>
      <c r="D592" s="21" t="s">
        <v>44</v>
      </c>
      <c r="E592" s="289">
        <v>11001</v>
      </c>
      <c r="F592" s="289"/>
      <c r="G592" s="289"/>
      <c r="H592" s="289"/>
      <c r="I592" s="289"/>
      <c r="J592" s="289"/>
      <c r="K592" s="289"/>
      <c r="L592" s="289"/>
    </row>
    <row r="593" spans="2:15">
      <c r="B593" s="290"/>
      <c r="C593" s="290"/>
      <c r="D593" s="290"/>
      <c r="E593" s="290"/>
      <c r="F593" s="290"/>
      <c r="G593" s="290"/>
      <c r="H593" s="290"/>
      <c r="I593" s="290"/>
      <c r="J593" s="290"/>
      <c r="K593" s="290"/>
      <c r="L593" s="290"/>
    </row>
    <row r="594" spans="2:15">
      <c r="B594" s="291" t="s">
        <v>45</v>
      </c>
      <c r="C594" s="291"/>
      <c r="D594" s="291"/>
      <c r="E594" s="289" t="s">
        <v>148</v>
      </c>
      <c r="F594" s="289"/>
      <c r="G594" s="289"/>
      <c r="H594" s="289"/>
      <c r="I594" s="289"/>
      <c r="J594" s="289"/>
      <c r="K594" s="289"/>
      <c r="L594" s="289"/>
    </row>
    <row r="596" spans="2:15" ht="53.25" customHeight="1">
      <c r="B596" s="277" t="s">
        <v>50</v>
      </c>
      <c r="C596" s="292" t="s">
        <v>1</v>
      </c>
      <c r="D596" s="292"/>
      <c r="E596" s="277" t="s">
        <v>49</v>
      </c>
      <c r="F596" s="277" t="s">
        <v>3</v>
      </c>
      <c r="G596" s="277"/>
      <c r="H596" s="277"/>
      <c r="I596" s="277" t="s">
        <v>47</v>
      </c>
      <c r="J596" s="277" t="s">
        <v>4</v>
      </c>
      <c r="K596" s="277" t="s">
        <v>5</v>
      </c>
      <c r="L596" s="277" t="s">
        <v>6</v>
      </c>
      <c r="M596" s="277" t="s">
        <v>46</v>
      </c>
      <c r="N596" s="277"/>
      <c r="O596" s="277" t="s">
        <v>7</v>
      </c>
    </row>
    <row r="597" spans="2:15" ht="54">
      <c r="B597" s="277"/>
      <c r="C597" s="22" t="s">
        <v>8</v>
      </c>
      <c r="D597" s="20" t="s">
        <v>0</v>
      </c>
      <c r="E597" s="277"/>
      <c r="F597" s="20" t="s">
        <v>48</v>
      </c>
      <c r="G597" s="20" t="s">
        <v>9</v>
      </c>
      <c r="H597" s="20" t="s">
        <v>10</v>
      </c>
      <c r="I597" s="277"/>
      <c r="J597" s="277"/>
      <c r="K597" s="277"/>
      <c r="L597" s="277"/>
      <c r="M597" s="20" t="s">
        <v>11</v>
      </c>
      <c r="N597" s="20" t="s">
        <v>12</v>
      </c>
      <c r="O597" s="277"/>
    </row>
    <row r="598" spans="2:15">
      <c r="B598" s="24" t="s">
        <v>13</v>
      </c>
      <c r="C598" s="24" t="s">
        <v>14</v>
      </c>
      <c r="D598" s="24" t="s">
        <v>15</v>
      </c>
      <c r="E598" s="24" t="s">
        <v>16</v>
      </c>
      <c r="F598" s="24" t="s">
        <v>17</v>
      </c>
      <c r="G598" s="24" t="s">
        <v>18</v>
      </c>
      <c r="H598" s="24" t="s">
        <v>19</v>
      </c>
      <c r="I598" s="24" t="s">
        <v>20</v>
      </c>
      <c r="J598" s="24" t="s">
        <v>21</v>
      </c>
      <c r="K598" s="24" t="s">
        <v>22</v>
      </c>
      <c r="L598" s="24" t="s">
        <v>23</v>
      </c>
      <c r="M598" s="24" t="s">
        <v>24</v>
      </c>
      <c r="N598" s="24" t="s">
        <v>25</v>
      </c>
      <c r="O598" s="24" t="s">
        <v>26</v>
      </c>
    </row>
    <row r="599" spans="2:15">
      <c r="B599" s="4">
        <v>1100000</v>
      </c>
      <c r="C599" s="5" t="s">
        <v>72</v>
      </c>
      <c r="D599" s="4" t="s">
        <v>28</v>
      </c>
      <c r="E599" s="177">
        <f>E603+E602</f>
        <v>19700</v>
      </c>
      <c r="F599" s="25">
        <f t="shared" ref="F599:H599" si="49">F603+F602</f>
        <v>0</v>
      </c>
      <c r="G599" s="25">
        <f t="shared" si="49"/>
        <v>0</v>
      </c>
      <c r="H599" s="25">
        <f t="shared" si="49"/>
        <v>0</v>
      </c>
      <c r="I599" s="177">
        <f t="shared" ref="I599" si="50">E599+F599+G599+H599</f>
        <v>19700</v>
      </c>
      <c r="J599" s="177">
        <f>J603+J602</f>
        <v>13050</v>
      </c>
      <c r="K599" s="177">
        <f t="shared" ref="K599:L599" si="51">K603+K602</f>
        <v>13050</v>
      </c>
      <c r="L599" s="177">
        <f t="shared" si="51"/>
        <v>13050</v>
      </c>
      <c r="M599" s="10"/>
      <c r="N599" s="10"/>
      <c r="O599" s="10"/>
    </row>
    <row r="600" spans="2:15">
      <c r="B600" s="4">
        <v>1123000</v>
      </c>
      <c r="C600" s="6" t="s">
        <v>88</v>
      </c>
      <c r="D600" s="4" t="s">
        <v>28</v>
      </c>
      <c r="E600" s="177"/>
      <c r="F600" s="10"/>
      <c r="G600" s="10"/>
      <c r="H600" s="10"/>
      <c r="I600" s="177"/>
      <c r="J600" s="177"/>
      <c r="K600" s="177"/>
      <c r="L600" s="177"/>
      <c r="M600" s="10"/>
      <c r="N600" s="10"/>
      <c r="O600" s="10"/>
    </row>
    <row r="601" spans="2:15">
      <c r="B601" s="4">
        <v>1123100</v>
      </c>
      <c r="C601" s="5" t="s">
        <v>89</v>
      </c>
      <c r="D601" s="4">
        <v>423100</v>
      </c>
      <c r="E601" s="177"/>
      <c r="F601" s="10"/>
      <c r="G601" s="10"/>
      <c r="H601" s="10"/>
      <c r="I601" s="177"/>
      <c r="J601" s="177"/>
      <c r="K601" s="177"/>
      <c r="L601" s="177"/>
      <c r="M601" s="10"/>
      <c r="N601" s="10"/>
      <c r="O601" s="10"/>
    </row>
    <row r="602" spans="2:15">
      <c r="B602" s="4">
        <v>1123200</v>
      </c>
      <c r="C602" s="5" t="s">
        <v>90</v>
      </c>
      <c r="D602" s="4">
        <v>423200</v>
      </c>
      <c r="E602" s="177">
        <v>19700</v>
      </c>
      <c r="F602" s="10"/>
      <c r="G602" s="25"/>
      <c r="H602" s="10"/>
      <c r="I602" s="177">
        <f>E602+F602+G602+H602</f>
        <v>19700</v>
      </c>
      <c r="J602" s="177">
        <v>13050</v>
      </c>
      <c r="K602" s="177">
        <v>13050</v>
      </c>
      <c r="L602" s="177">
        <v>13050</v>
      </c>
      <c r="M602" s="10"/>
      <c r="N602" s="10"/>
      <c r="O602" s="10"/>
    </row>
    <row r="603" spans="2:15">
      <c r="B603" s="4">
        <v>1123800</v>
      </c>
      <c r="C603" s="5" t="s">
        <v>96</v>
      </c>
      <c r="D603" s="4">
        <v>423900</v>
      </c>
      <c r="E603" s="177"/>
      <c r="F603" s="10"/>
      <c r="G603" s="10"/>
      <c r="H603" s="10"/>
      <c r="I603" s="177"/>
      <c r="J603" s="177"/>
      <c r="K603" s="177"/>
      <c r="L603" s="177"/>
      <c r="M603" s="10"/>
      <c r="N603" s="10"/>
      <c r="O603" s="10"/>
    </row>
    <row r="604" spans="2:15">
      <c r="B604" s="4">
        <v>1000000</v>
      </c>
      <c r="C604" s="4" t="s">
        <v>184</v>
      </c>
      <c r="D604" s="4"/>
      <c r="E604" s="177">
        <f>E599</f>
        <v>19700</v>
      </c>
      <c r="F604" s="25">
        <f t="shared" ref="F604:H604" si="52">F599</f>
        <v>0</v>
      </c>
      <c r="G604" s="25">
        <f t="shared" si="52"/>
        <v>0</v>
      </c>
      <c r="H604" s="25">
        <f t="shared" si="52"/>
        <v>0</v>
      </c>
      <c r="I604" s="177">
        <f>I599</f>
        <v>19700</v>
      </c>
      <c r="J604" s="177">
        <f>J599</f>
        <v>13050</v>
      </c>
      <c r="K604" s="177">
        <f>K599</f>
        <v>13050</v>
      </c>
      <c r="L604" s="177">
        <f>L599</f>
        <v>13050</v>
      </c>
      <c r="M604" s="10"/>
      <c r="N604" s="10"/>
      <c r="O604" s="10"/>
    </row>
    <row r="607" spans="2:15" ht="16.5" customHeight="1">
      <c r="C607" s="148" t="s">
        <v>322</v>
      </c>
      <c r="D607" s="278" t="s">
        <v>66</v>
      </c>
      <c r="E607" s="278"/>
      <c r="F607" s="278"/>
      <c r="G607" s="276" t="s">
        <v>67</v>
      </c>
      <c r="H607" s="276"/>
      <c r="J607" s="279" t="s">
        <v>265</v>
      </c>
      <c r="K607" s="279"/>
      <c r="L607" s="279"/>
    </row>
    <row r="608" spans="2:15">
      <c r="C608" s="8"/>
      <c r="D608" s="8"/>
      <c r="E608" s="1"/>
      <c r="G608" s="276" t="s">
        <v>68</v>
      </c>
      <c r="H608" s="276"/>
      <c r="J608" s="276" t="s">
        <v>69</v>
      </c>
      <c r="K608" s="276"/>
      <c r="L608" s="276"/>
    </row>
    <row r="609" spans="2:14">
      <c r="C609" s="19" t="s">
        <v>70</v>
      </c>
      <c r="D609" s="8"/>
      <c r="E609" s="8"/>
      <c r="F609" s="8"/>
      <c r="G609" s="8"/>
      <c r="H609" s="8"/>
      <c r="I609" s="8"/>
    </row>
    <row r="610" spans="2:14" ht="16.5" customHeight="1">
      <c r="C610" s="8"/>
      <c r="D610" s="278" t="s">
        <v>71</v>
      </c>
      <c r="E610" s="278"/>
      <c r="F610" s="278"/>
      <c r="G610" s="276" t="s">
        <v>67</v>
      </c>
      <c r="H610" s="276"/>
      <c r="I610" s="7"/>
      <c r="J610" s="279" t="s">
        <v>202</v>
      </c>
      <c r="K610" s="279"/>
      <c r="L610" s="279"/>
    </row>
    <row r="611" spans="2:14">
      <c r="C611" s="8"/>
      <c r="D611" s="8"/>
      <c r="E611" s="8"/>
      <c r="F611" s="7"/>
      <c r="G611" s="276" t="s">
        <v>68</v>
      </c>
      <c r="H611" s="276"/>
      <c r="I611" s="7"/>
      <c r="J611" s="276" t="s">
        <v>69</v>
      </c>
      <c r="K611" s="276"/>
      <c r="L611" s="276"/>
    </row>
    <row r="612" spans="2:14">
      <c r="C612" s="8"/>
      <c r="D612" s="8"/>
      <c r="E612" s="8"/>
      <c r="F612" s="7"/>
      <c r="G612" s="116"/>
      <c r="H612" s="116"/>
      <c r="I612" s="7"/>
      <c r="J612" s="116"/>
      <c r="K612" s="116"/>
      <c r="L612" s="116"/>
    </row>
    <row r="613" spans="2:14">
      <c r="C613" s="8"/>
      <c r="D613" s="8"/>
      <c r="E613" s="8"/>
      <c r="F613" s="7"/>
      <c r="G613" s="116"/>
      <c r="H613" s="116"/>
      <c r="I613" s="7"/>
      <c r="J613" s="116"/>
      <c r="K613" s="116"/>
      <c r="L613" s="116"/>
    </row>
    <row r="614" spans="2:14">
      <c r="J614" s="297" t="s">
        <v>122</v>
      </c>
      <c r="K614" s="297"/>
      <c r="L614" s="297"/>
    </row>
    <row r="615" spans="2:14">
      <c r="J615" s="31"/>
      <c r="K615" s="31"/>
      <c r="L615" s="31"/>
    </row>
    <row r="616" spans="2:14">
      <c r="B616" s="298" t="s">
        <v>120</v>
      </c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</row>
    <row r="617" spans="2:14">
      <c r="B617" s="298" t="s">
        <v>121</v>
      </c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</row>
    <row r="618" spans="2:14">
      <c r="B618" s="298" t="s">
        <v>321</v>
      </c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</row>
    <row r="619" spans="2:14">
      <c r="N619" s="12"/>
    </row>
    <row r="620" spans="2:14">
      <c r="B620" s="291" t="s">
        <v>29</v>
      </c>
      <c r="C620" s="291"/>
      <c r="D620" s="29" t="s">
        <v>30</v>
      </c>
      <c r="E620" s="289" t="s">
        <v>144</v>
      </c>
      <c r="F620" s="289"/>
      <c r="G620" s="289"/>
      <c r="H620" s="289"/>
      <c r="I620" s="289"/>
      <c r="J620" s="289"/>
      <c r="K620" s="289"/>
      <c r="L620" s="289"/>
    </row>
    <row r="621" spans="2:14">
      <c r="B621" s="291"/>
      <c r="C621" s="291"/>
      <c r="D621" s="29" t="s">
        <v>31</v>
      </c>
      <c r="E621" s="289">
        <v>104021</v>
      </c>
      <c r="F621" s="289"/>
      <c r="G621" s="289"/>
      <c r="H621" s="289"/>
      <c r="I621" s="289"/>
      <c r="J621" s="289"/>
      <c r="K621" s="289"/>
      <c r="L621" s="289"/>
    </row>
    <row r="622" spans="2:14">
      <c r="B622" s="290"/>
      <c r="C622" s="290"/>
      <c r="D622" s="290"/>
      <c r="E622" s="290"/>
      <c r="F622" s="290"/>
      <c r="G622" s="290"/>
      <c r="H622" s="290"/>
      <c r="I622" s="290"/>
      <c r="J622" s="290"/>
      <c r="K622" s="290"/>
      <c r="L622" s="290"/>
    </row>
    <row r="623" spans="2:14">
      <c r="B623" s="291" t="s">
        <v>32</v>
      </c>
      <c r="C623" s="291"/>
      <c r="D623" s="29" t="s">
        <v>30</v>
      </c>
      <c r="E623" s="289" t="s">
        <v>144</v>
      </c>
      <c r="F623" s="289"/>
      <c r="G623" s="289"/>
      <c r="H623" s="289"/>
      <c r="I623" s="289"/>
      <c r="J623" s="289"/>
      <c r="K623" s="289"/>
      <c r="L623" s="289"/>
    </row>
    <row r="624" spans="2:14">
      <c r="B624" s="291"/>
      <c r="C624" s="291"/>
      <c r="D624" s="29" t="s">
        <v>31</v>
      </c>
      <c r="E624" s="289">
        <v>104021</v>
      </c>
      <c r="F624" s="289"/>
      <c r="G624" s="289"/>
      <c r="H624" s="289"/>
      <c r="I624" s="289"/>
      <c r="J624" s="289"/>
      <c r="K624" s="289"/>
      <c r="L624" s="289"/>
    </row>
    <row r="625" spans="2:12">
      <c r="B625" s="293"/>
      <c r="C625" s="293"/>
      <c r="D625" s="293"/>
      <c r="E625" s="293"/>
      <c r="F625" s="293"/>
      <c r="G625" s="293"/>
      <c r="H625" s="293"/>
      <c r="I625" s="293"/>
      <c r="J625" s="293"/>
      <c r="K625" s="293"/>
      <c r="L625" s="293"/>
    </row>
    <row r="626" spans="2:12">
      <c r="B626" s="291" t="s">
        <v>33</v>
      </c>
      <c r="C626" s="291"/>
      <c r="D626" s="291"/>
      <c r="E626" s="289" t="s">
        <v>144</v>
      </c>
      <c r="F626" s="289"/>
      <c r="G626" s="289"/>
      <c r="H626" s="289"/>
      <c r="I626" s="289"/>
      <c r="J626" s="289"/>
      <c r="K626" s="289"/>
      <c r="L626" s="289"/>
    </row>
    <row r="627" spans="2:12">
      <c r="B627" s="290"/>
      <c r="C627" s="290"/>
      <c r="D627" s="290"/>
      <c r="E627" s="290"/>
      <c r="F627" s="290"/>
      <c r="G627" s="290"/>
      <c r="H627" s="290"/>
      <c r="I627" s="290"/>
      <c r="J627" s="290"/>
      <c r="K627" s="290"/>
      <c r="L627" s="290"/>
    </row>
    <row r="628" spans="2:12">
      <c r="B628" s="291" t="s">
        <v>34</v>
      </c>
      <c r="C628" s="291"/>
      <c r="D628" s="291"/>
      <c r="E628" s="289">
        <v>1006</v>
      </c>
      <c r="F628" s="289"/>
      <c r="G628" s="289"/>
      <c r="H628" s="289"/>
      <c r="I628" s="289"/>
      <c r="J628" s="289"/>
      <c r="K628" s="289"/>
      <c r="L628" s="289"/>
    </row>
    <row r="629" spans="2:12">
      <c r="B629" s="293"/>
      <c r="C629" s="293"/>
      <c r="D629" s="293"/>
      <c r="E629" s="293"/>
      <c r="F629" s="293"/>
      <c r="G629" s="293"/>
      <c r="H629" s="293"/>
      <c r="I629" s="293"/>
      <c r="J629" s="293"/>
      <c r="K629" s="293"/>
      <c r="L629" s="293"/>
    </row>
    <row r="630" spans="2:12">
      <c r="B630" s="291" t="s">
        <v>35</v>
      </c>
      <c r="C630" s="291"/>
      <c r="D630" s="291"/>
      <c r="E630" s="289">
        <v>1</v>
      </c>
      <c r="F630" s="289"/>
      <c r="G630" s="289"/>
      <c r="H630" s="289"/>
      <c r="I630" s="289"/>
      <c r="J630" s="289"/>
      <c r="K630" s="289"/>
      <c r="L630" s="289"/>
    </row>
    <row r="631" spans="2:12">
      <c r="B631" s="290"/>
      <c r="C631" s="290"/>
      <c r="D631" s="290"/>
      <c r="E631" s="290"/>
      <c r="F631" s="290"/>
      <c r="G631" s="290"/>
      <c r="H631" s="290"/>
      <c r="I631" s="290"/>
      <c r="J631" s="290"/>
      <c r="K631" s="290"/>
      <c r="L631" s="290"/>
    </row>
    <row r="632" spans="2:12">
      <c r="B632" s="294" t="s">
        <v>36</v>
      </c>
      <c r="C632" s="294"/>
      <c r="D632" s="29" t="s">
        <v>37</v>
      </c>
      <c r="E632" s="295" t="s">
        <v>142</v>
      </c>
      <c r="F632" s="295"/>
      <c r="G632" s="295"/>
      <c r="H632" s="295"/>
      <c r="I632" s="295"/>
      <c r="J632" s="295"/>
      <c r="K632" s="295"/>
      <c r="L632" s="295"/>
    </row>
    <row r="633" spans="2:12">
      <c r="B633" s="294"/>
      <c r="C633" s="294"/>
      <c r="D633" s="29" t="s">
        <v>38</v>
      </c>
      <c r="E633" s="295" t="s">
        <v>142</v>
      </c>
      <c r="F633" s="295"/>
      <c r="G633" s="295"/>
      <c r="H633" s="295"/>
      <c r="I633" s="295"/>
      <c r="J633" s="295"/>
      <c r="K633" s="295"/>
      <c r="L633" s="295"/>
    </row>
    <row r="634" spans="2:12">
      <c r="B634" s="294"/>
      <c r="C634" s="294"/>
      <c r="D634" s="29" t="s">
        <v>39</v>
      </c>
      <c r="E634" s="295" t="s">
        <v>143</v>
      </c>
      <c r="F634" s="295"/>
      <c r="G634" s="295"/>
      <c r="H634" s="295"/>
      <c r="I634" s="295"/>
      <c r="J634" s="295"/>
      <c r="K634" s="295"/>
      <c r="L634" s="295"/>
    </row>
    <row r="635" spans="2:12">
      <c r="B635" s="290"/>
      <c r="C635" s="290"/>
      <c r="D635" s="290"/>
      <c r="E635" s="290"/>
      <c r="F635" s="290"/>
      <c r="G635" s="290"/>
      <c r="H635" s="290"/>
      <c r="I635" s="290"/>
      <c r="J635" s="290"/>
      <c r="K635" s="290"/>
      <c r="L635" s="290"/>
    </row>
    <row r="636" spans="2:12" ht="27" customHeight="1">
      <c r="B636" s="280" t="s">
        <v>40</v>
      </c>
      <c r="C636" s="281"/>
      <c r="D636" s="29" t="s">
        <v>41</v>
      </c>
      <c r="E636" s="286" t="s">
        <v>155</v>
      </c>
      <c r="F636" s="287"/>
      <c r="G636" s="287"/>
      <c r="H636" s="287"/>
      <c r="I636" s="287"/>
      <c r="J636" s="287"/>
      <c r="K636" s="287"/>
      <c r="L636" s="288"/>
    </row>
    <row r="637" spans="2:12" ht="27">
      <c r="B637" s="282"/>
      <c r="C637" s="283"/>
      <c r="D637" s="29" t="s">
        <v>42</v>
      </c>
      <c r="E637" s="289">
        <v>1137</v>
      </c>
      <c r="F637" s="289"/>
      <c r="G637" s="289"/>
      <c r="H637" s="289"/>
      <c r="I637" s="289"/>
      <c r="J637" s="289"/>
      <c r="K637" s="289"/>
      <c r="L637" s="289"/>
    </row>
    <row r="638" spans="2:12" ht="27">
      <c r="B638" s="282"/>
      <c r="C638" s="283"/>
      <c r="D638" s="29" t="s">
        <v>43</v>
      </c>
      <c r="E638" s="286" t="s">
        <v>220</v>
      </c>
      <c r="F638" s="287"/>
      <c r="G638" s="287"/>
      <c r="H638" s="287"/>
      <c r="I638" s="287"/>
      <c r="J638" s="287"/>
      <c r="K638" s="287"/>
      <c r="L638" s="288"/>
    </row>
    <row r="639" spans="2:12" ht="27">
      <c r="B639" s="284"/>
      <c r="C639" s="285"/>
      <c r="D639" s="29" t="s">
        <v>44</v>
      </c>
      <c r="E639" s="289">
        <v>11003</v>
      </c>
      <c r="F639" s="289"/>
      <c r="G639" s="289"/>
      <c r="H639" s="289"/>
      <c r="I639" s="289"/>
      <c r="J639" s="289"/>
      <c r="K639" s="289"/>
      <c r="L639" s="289"/>
    </row>
    <row r="640" spans="2:12">
      <c r="B640" s="290"/>
      <c r="C640" s="290"/>
      <c r="D640" s="290"/>
      <c r="E640" s="290"/>
      <c r="F640" s="290"/>
      <c r="G640" s="290"/>
      <c r="H640" s="290"/>
      <c r="I640" s="290"/>
      <c r="J640" s="290"/>
      <c r="K640" s="290"/>
      <c r="L640" s="290"/>
    </row>
    <row r="641" spans="2:15">
      <c r="B641" s="291" t="s">
        <v>45</v>
      </c>
      <c r="C641" s="291"/>
      <c r="D641" s="291"/>
      <c r="E641" s="289" t="s">
        <v>148</v>
      </c>
      <c r="F641" s="289"/>
      <c r="G641" s="289"/>
      <c r="H641" s="289"/>
      <c r="I641" s="289"/>
      <c r="J641" s="289"/>
      <c r="K641" s="289"/>
      <c r="L641" s="289"/>
    </row>
    <row r="643" spans="2:15" ht="51" customHeight="1">
      <c r="B643" s="277" t="s">
        <v>50</v>
      </c>
      <c r="C643" s="292" t="s">
        <v>1</v>
      </c>
      <c r="D643" s="292"/>
      <c r="E643" s="277" t="s">
        <v>49</v>
      </c>
      <c r="F643" s="277" t="s">
        <v>3</v>
      </c>
      <c r="G643" s="277"/>
      <c r="H643" s="277"/>
      <c r="I643" s="277" t="s">
        <v>47</v>
      </c>
      <c r="J643" s="277" t="s">
        <v>4</v>
      </c>
      <c r="K643" s="277" t="s">
        <v>5</v>
      </c>
      <c r="L643" s="277" t="s">
        <v>6</v>
      </c>
      <c r="M643" s="277" t="s">
        <v>46</v>
      </c>
      <c r="N643" s="277"/>
      <c r="O643" s="277" t="s">
        <v>7</v>
      </c>
    </row>
    <row r="644" spans="2:15" ht="54">
      <c r="B644" s="277"/>
      <c r="C644" s="30" t="s">
        <v>8</v>
      </c>
      <c r="D644" s="28" t="s">
        <v>0</v>
      </c>
      <c r="E644" s="277"/>
      <c r="F644" s="28" t="s">
        <v>48</v>
      </c>
      <c r="G644" s="28" t="s">
        <v>9</v>
      </c>
      <c r="H644" s="28" t="s">
        <v>10</v>
      </c>
      <c r="I644" s="277"/>
      <c r="J644" s="277"/>
      <c r="K644" s="277"/>
      <c r="L644" s="277"/>
      <c r="M644" s="28" t="s">
        <v>11</v>
      </c>
      <c r="N644" s="28" t="s">
        <v>12</v>
      </c>
      <c r="O644" s="277"/>
    </row>
    <row r="645" spans="2:15">
      <c r="B645" s="32" t="s">
        <v>13</v>
      </c>
      <c r="C645" s="32" t="s">
        <v>14</v>
      </c>
      <c r="D645" s="32" t="s">
        <v>15</v>
      </c>
      <c r="E645" s="32" t="s">
        <v>16</v>
      </c>
      <c r="F645" s="32" t="s">
        <v>17</v>
      </c>
      <c r="G645" s="32" t="s">
        <v>18</v>
      </c>
      <c r="H645" s="32" t="s">
        <v>19</v>
      </c>
      <c r="I645" s="32" t="s">
        <v>20</v>
      </c>
      <c r="J645" s="32" t="s">
        <v>21</v>
      </c>
      <c r="K645" s="32" t="s">
        <v>22</v>
      </c>
      <c r="L645" s="32" t="s">
        <v>23</v>
      </c>
      <c r="M645" s="32" t="s">
        <v>24</v>
      </c>
      <c r="N645" s="32" t="s">
        <v>25</v>
      </c>
      <c r="O645" s="32" t="s">
        <v>26</v>
      </c>
    </row>
    <row r="646" spans="2:15">
      <c r="B646" s="4">
        <v>1100000</v>
      </c>
      <c r="C646" s="5" t="s">
        <v>72</v>
      </c>
      <c r="D646" s="4" t="s">
        <v>28</v>
      </c>
      <c r="E646" s="177">
        <f>E648</f>
        <v>99600</v>
      </c>
      <c r="F646" s="25">
        <f t="shared" ref="F646:G646" si="53">F648</f>
        <v>0</v>
      </c>
      <c r="G646" s="187">
        <f t="shared" si="53"/>
        <v>0</v>
      </c>
      <c r="H646" s="25"/>
      <c r="I646" s="177">
        <f t="shared" ref="I646" si="54">E646+F646+G646+H646</f>
        <v>99600</v>
      </c>
      <c r="J646" s="177">
        <f>J648</f>
        <v>67264.88</v>
      </c>
      <c r="K646" s="177">
        <f t="shared" ref="K646:L646" si="55">K648</f>
        <v>67264.88</v>
      </c>
      <c r="L646" s="177">
        <f t="shared" si="55"/>
        <v>67264.88</v>
      </c>
      <c r="M646" s="10"/>
      <c r="N646" s="10"/>
      <c r="O646" s="10"/>
    </row>
    <row r="647" spans="2:15">
      <c r="B647" s="4">
        <v>1176000</v>
      </c>
      <c r="C647" s="6" t="s">
        <v>59</v>
      </c>
      <c r="D647" s="4" t="s">
        <v>28</v>
      </c>
      <c r="E647" s="177"/>
      <c r="F647" s="10"/>
      <c r="G647" s="10"/>
      <c r="H647" s="10"/>
      <c r="I647" s="177"/>
      <c r="J647" s="177"/>
      <c r="K647" s="177"/>
      <c r="L647" s="177"/>
      <c r="M647" s="10"/>
      <c r="N647" s="10"/>
      <c r="O647" s="10"/>
    </row>
    <row r="648" spans="2:15">
      <c r="B648" s="4">
        <v>1176100</v>
      </c>
      <c r="C648" s="5" t="s">
        <v>113</v>
      </c>
      <c r="D648" s="4">
        <v>486100</v>
      </c>
      <c r="E648" s="177">
        <v>99600</v>
      </c>
      <c r="F648" s="10"/>
      <c r="G648" s="187"/>
      <c r="H648" s="10"/>
      <c r="I648" s="177">
        <f>E648+F648+G648+H648</f>
        <v>99600</v>
      </c>
      <c r="J648" s="177">
        <v>67264.88</v>
      </c>
      <c r="K648" s="177">
        <v>67264.88</v>
      </c>
      <c r="L648" s="177">
        <v>67264.88</v>
      </c>
      <c r="M648" s="10"/>
      <c r="N648" s="10"/>
      <c r="O648" s="10"/>
    </row>
    <row r="649" spans="2:15">
      <c r="B649" s="4">
        <v>1000000</v>
      </c>
      <c r="C649" s="4" t="s">
        <v>184</v>
      </c>
      <c r="D649" s="4"/>
      <c r="E649" s="177">
        <f>E646</f>
        <v>99600</v>
      </c>
      <c r="F649" s="25">
        <f t="shared" ref="F649:G649" si="56">F646</f>
        <v>0</v>
      </c>
      <c r="G649" s="187">
        <f t="shared" si="56"/>
        <v>0</v>
      </c>
      <c r="H649" s="10"/>
      <c r="I649" s="177">
        <f>E649+F649+G649+H649</f>
        <v>99600</v>
      </c>
      <c r="J649" s="177">
        <f>J648</f>
        <v>67264.88</v>
      </c>
      <c r="K649" s="177">
        <f t="shared" ref="K649:L649" si="57">K648</f>
        <v>67264.88</v>
      </c>
      <c r="L649" s="177">
        <f t="shared" si="57"/>
        <v>67264.88</v>
      </c>
      <c r="M649" s="10"/>
      <c r="N649" s="10"/>
      <c r="O649" s="10"/>
    </row>
    <row r="650" spans="2:15" ht="17.25">
      <c r="B650" s="54"/>
      <c r="C650" s="54"/>
      <c r="D650" s="54"/>
      <c r="E650" s="55"/>
      <c r="F650" s="56"/>
      <c r="G650" s="56"/>
      <c r="H650" s="56"/>
      <c r="I650" s="160"/>
      <c r="J650" s="56"/>
      <c r="K650" s="56"/>
      <c r="L650" s="56"/>
      <c r="M650" s="56"/>
      <c r="N650" s="56"/>
      <c r="O650" s="56"/>
    </row>
    <row r="652" spans="2:15" ht="16.5" customHeight="1">
      <c r="C652" s="148" t="s">
        <v>322</v>
      </c>
      <c r="D652" s="278" t="s">
        <v>66</v>
      </c>
      <c r="E652" s="278"/>
      <c r="F652" s="278"/>
      <c r="G652" s="276" t="s">
        <v>67</v>
      </c>
      <c r="H652" s="276"/>
      <c r="J652" s="279" t="s">
        <v>265</v>
      </c>
      <c r="K652" s="279"/>
      <c r="L652" s="279"/>
    </row>
    <row r="653" spans="2:15">
      <c r="C653" s="8"/>
      <c r="D653" s="8"/>
      <c r="E653" s="1"/>
      <c r="G653" s="276" t="s">
        <v>68</v>
      </c>
      <c r="H653" s="276"/>
      <c r="J653" s="276" t="s">
        <v>69</v>
      </c>
      <c r="K653" s="276"/>
      <c r="L653" s="276"/>
    </row>
    <row r="654" spans="2:15">
      <c r="C654" s="27" t="s">
        <v>70</v>
      </c>
      <c r="D654" s="8"/>
      <c r="E654" s="8"/>
      <c r="F654" s="8"/>
      <c r="G654" s="8"/>
      <c r="H654" s="8"/>
      <c r="I654" s="8"/>
    </row>
    <row r="655" spans="2:15" ht="16.5" customHeight="1">
      <c r="C655" s="8"/>
      <c r="D655" s="278" t="s">
        <v>71</v>
      </c>
      <c r="E655" s="278"/>
      <c r="F655" s="278"/>
      <c r="G655" s="276" t="s">
        <v>67</v>
      </c>
      <c r="H655" s="276"/>
      <c r="I655" s="7"/>
      <c r="J655" s="279" t="s">
        <v>202</v>
      </c>
      <c r="K655" s="279"/>
      <c r="L655" s="279"/>
    </row>
    <row r="656" spans="2:15">
      <c r="C656" s="8"/>
      <c r="D656" s="8"/>
      <c r="E656" s="8"/>
      <c r="F656" s="7"/>
      <c r="G656" s="276" t="s">
        <v>68</v>
      </c>
      <c r="H656" s="276"/>
      <c r="I656" s="7"/>
      <c r="J656" s="276" t="s">
        <v>69</v>
      </c>
      <c r="K656" s="276"/>
      <c r="L656" s="276"/>
    </row>
    <row r="657" spans="2:14">
      <c r="C657" s="8"/>
      <c r="D657" s="8"/>
      <c r="E657" s="8"/>
      <c r="F657" s="7"/>
      <c r="G657" s="27"/>
      <c r="H657" s="27"/>
      <c r="I657" s="7"/>
      <c r="J657" s="27"/>
      <c r="K657" s="27"/>
      <c r="L657" s="27"/>
    </row>
    <row r="658" spans="2:14">
      <c r="C658" s="8"/>
      <c r="D658" s="8"/>
      <c r="E658" s="8"/>
      <c r="F658" s="7"/>
      <c r="G658" s="116"/>
      <c r="H658" s="116"/>
      <c r="I658" s="7"/>
      <c r="J658" s="116"/>
      <c r="K658" s="116"/>
      <c r="L658" s="116"/>
    </row>
    <row r="659" spans="2:14">
      <c r="J659" s="297" t="s">
        <v>122</v>
      </c>
      <c r="K659" s="297"/>
      <c r="L659" s="297"/>
    </row>
    <row r="660" spans="2:14">
      <c r="J660" s="61"/>
      <c r="K660" s="61"/>
      <c r="L660" s="61"/>
    </row>
    <row r="661" spans="2:14">
      <c r="B661" s="298" t="s">
        <v>120</v>
      </c>
      <c r="C661" s="298"/>
      <c r="D661" s="298"/>
      <c r="E661" s="298"/>
      <c r="F661" s="298"/>
      <c r="G661" s="298"/>
      <c r="H661" s="298"/>
      <c r="I661" s="298"/>
      <c r="J661" s="298"/>
      <c r="K661" s="298"/>
      <c r="L661" s="298"/>
    </row>
    <row r="662" spans="2:14">
      <c r="B662" s="298" t="s">
        <v>121</v>
      </c>
      <c r="C662" s="298"/>
      <c r="D662" s="298"/>
      <c r="E662" s="298"/>
      <c r="F662" s="298"/>
      <c r="G662" s="298"/>
      <c r="H662" s="298"/>
      <c r="I662" s="298"/>
      <c r="J662" s="298"/>
      <c r="K662" s="298"/>
      <c r="L662" s="298"/>
    </row>
    <row r="663" spans="2:14">
      <c r="B663" s="298" t="s">
        <v>321</v>
      </c>
      <c r="C663" s="298"/>
      <c r="D663" s="298"/>
      <c r="E663" s="298"/>
      <c r="F663" s="298"/>
      <c r="G663" s="298"/>
      <c r="H663" s="298"/>
      <c r="I663" s="298"/>
      <c r="J663" s="298"/>
      <c r="K663" s="298"/>
      <c r="L663" s="298"/>
    </row>
    <row r="664" spans="2:14">
      <c r="N664" s="12"/>
    </row>
    <row r="665" spans="2:14">
      <c r="B665" s="291" t="s">
        <v>29</v>
      </c>
      <c r="C665" s="291"/>
      <c r="D665" s="59" t="s">
        <v>30</v>
      </c>
      <c r="E665" s="289" t="s">
        <v>144</v>
      </c>
      <c r="F665" s="289"/>
      <c r="G665" s="289"/>
      <c r="H665" s="289"/>
      <c r="I665" s="289"/>
      <c r="J665" s="289"/>
      <c r="K665" s="289"/>
      <c r="L665" s="289"/>
    </row>
    <row r="666" spans="2:14">
      <c r="B666" s="291"/>
      <c r="C666" s="291"/>
      <c r="D666" s="59" t="s">
        <v>31</v>
      </c>
      <c r="E666" s="289">
        <v>104021</v>
      </c>
      <c r="F666" s="289"/>
      <c r="G666" s="289"/>
      <c r="H666" s="289"/>
      <c r="I666" s="289"/>
      <c r="J666" s="289"/>
      <c r="K666" s="289"/>
      <c r="L666" s="289"/>
    </row>
    <row r="667" spans="2:14">
      <c r="B667" s="290"/>
      <c r="C667" s="290"/>
      <c r="D667" s="290"/>
      <c r="E667" s="290"/>
      <c r="F667" s="290"/>
      <c r="G667" s="290"/>
      <c r="H667" s="290"/>
      <c r="I667" s="290"/>
      <c r="J667" s="290"/>
      <c r="K667" s="290"/>
      <c r="L667" s="290"/>
    </row>
    <row r="668" spans="2:14">
      <c r="B668" s="291" t="s">
        <v>32</v>
      </c>
      <c r="C668" s="291"/>
      <c r="D668" s="59" t="s">
        <v>30</v>
      </c>
      <c r="E668" s="289" t="s">
        <v>144</v>
      </c>
      <c r="F668" s="289"/>
      <c r="G668" s="289"/>
      <c r="H668" s="289"/>
      <c r="I668" s="289"/>
      <c r="J668" s="289"/>
      <c r="K668" s="289"/>
      <c r="L668" s="289"/>
    </row>
    <row r="669" spans="2:14">
      <c r="B669" s="291"/>
      <c r="C669" s="291"/>
      <c r="D669" s="59" t="s">
        <v>31</v>
      </c>
      <c r="E669" s="289">
        <v>104021</v>
      </c>
      <c r="F669" s="289"/>
      <c r="G669" s="289"/>
      <c r="H669" s="289"/>
      <c r="I669" s="289"/>
      <c r="J669" s="289"/>
      <c r="K669" s="289"/>
      <c r="L669" s="289"/>
    </row>
    <row r="670" spans="2:14">
      <c r="B670" s="293"/>
      <c r="C670" s="293"/>
      <c r="D670" s="293"/>
      <c r="E670" s="293"/>
      <c r="F670" s="293"/>
      <c r="G670" s="293"/>
      <c r="H670" s="293"/>
      <c r="I670" s="293"/>
      <c r="J670" s="293"/>
      <c r="K670" s="293"/>
      <c r="L670" s="293"/>
    </row>
    <row r="671" spans="2:14">
      <c r="B671" s="291" t="s">
        <v>33</v>
      </c>
      <c r="C671" s="291"/>
      <c r="D671" s="291"/>
      <c r="E671" s="289" t="s">
        <v>144</v>
      </c>
      <c r="F671" s="289"/>
      <c r="G671" s="289"/>
      <c r="H671" s="289"/>
      <c r="I671" s="289"/>
      <c r="J671" s="289"/>
      <c r="K671" s="289"/>
      <c r="L671" s="289"/>
    </row>
    <row r="672" spans="2:14">
      <c r="B672" s="290"/>
      <c r="C672" s="290"/>
      <c r="D672" s="290"/>
      <c r="E672" s="290"/>
      <c r="F672" s="290"/>
      <c r="G672" s="290"/>
      <c r="H672" s="290"/>
      <c r="I672" s="290"/>
      <c r="J672" s="290"/>
      <c r="K672" s="290"/>
      <c r="L672" s="290"/>
    </row>
    <row r="673" spans="2:15">
      <c r="B673" s="291" t="s">
        <v>34</v>
      </c>
      <c r="C673" s="291"/>
      <c r="D673" s="291"/>
      <c r="E673" s="289">
        <v>1006</v>
      </c>
      <c r="F673" s="289"/>
      <c r="G673" s="289"/>
      <c r="H673" s="289"/>
      <c r="I673" s="289"/>
      <c r="J673" s="289"/>
      <c r="K673" s="289"/>
      <c r="L673" s="289"/>
    </row>
    <row r="674" spans="2:15">
      <c r="B674" s="293"/>
      <c r="C674" s="293"/>
      <c r="D674" s="293"/>
      <c r="E674" s="293"/>
      <c r="F674" s="293"/>
      <c r="G674" s="293"/>
      <c r="H674" s="293"/>
      <c r="I674" s="293"/>
      <c r="J674" s="293"/>
      <c r="K674" s="293"/>
      <c r="L674" s="293"/>
    </row>
    <row r="675" spans="2:15">
      <c r="B675" s="291" t="s">
        <v>35</v>
      </c>
      <c r="C675" s="291"/>
      <c r="D675" s="291"/>
      <c r="E675" s="289">
        <v>1</v>
      </c>
      <c r="F675" s="289"/>
      <c r="G675" s="289"/>
      <c r="H675" s="289"/>
      <c r="I675" s="289"/>
      <c r="J675" s="289"/>
      <c r="K675" s="289"/>
      <c r="L675" s="289"/>
    </row>
    <row r="676" spans="2:15">
      <c r="B676" s="290"/>
      <c r="C676" s="290"/>
      <c r="D676" s="290"/>
      <c r="E676" s="290"/>
      <c r="F676" s="290"/>
      <c r="G676" s="290"/>
      <c r="H676" s="290"/>
      <c r="I676" s="290"/>
      <c r="J676" s="290"/>
      <c r="K676" s="290"/>
      <c r="L676" s="290"/>
    </row>
    <row r="677" spans="2:15">
      <c r="B677" s="294" t="s">
        <v>36</v>
      </c>
      <c r="C677" s="294"/>
      <c r="D677" s="59" t="s">
        <v>37</v>
      </c>
      <c r="E677" s="289" t="s">
        <v>157</v>
      </c>
      <c r="F677" s="289"/>
      <c r="G677" s="289"/>
      <c r="H677" s="289"/>
      <c r="I677" s="289"/>
      <c r="J677" s="289"/>
      <c r="K677" s="289"/>
      <c r="L677" s="289"/>
    </row>
    <row r="678" spans="2:15">
      <c r="B678" s="294"/>
      <c r="C678" s="294"/>
      <c r="D678" s="59" t="s">
        <v>38</v>
      </c>
      <c r="E678" s="295" t="s">
        <v>149</v>
      </c>
      <c r="F678" s="295"/>
      <c r="G678" s="295"/>
      <c r="H678" s="295"/>
      <c r="I678" s="295"/>
      <c r="J678" s="295"/>
      <c r="K678" s="295"/>
      <c r="L678" s="295"/>
    </row>
    <row r="679" spans="2:15">
      <c r="B679" s="294"/>
      <c r="C679" s="294"/>
      <c r="D679" s="59" t="s">
        <v>39</v>
      </c>
      <c r="E679" s="295" t="s">
        <v>142</v>
      </c>
      <c r="F679" s="295"/>
      <c r="G679" s="295"/>
      <c r="H679" s="295"/>
      <c r="I679" s="295"/>
      <c r="J679" s="295"/>
      <c r="K679" s="295"/>
      <c r="L679" s="295"/>
    </row>
    <row r="680" spans="2:15">
      <c r="B680" s="290"/>
      <c r="C680" s="290"/>
      <c r="D680" s="290"/>
      <c r="E680" s="290"/>
      <c r="F680" s="290"/>
      <c r="G680" s="290"/>
      <c r="H680" s="290"/>
      <c r="I680" s="290"/>
      <c r="J680" s="290"/>
      <c r="K680" s="290"/>
      <c r="L680" s="290"/>
    </row>
    <row r="681" spans="2:15" ht="27">
      <c r="B681" s="280" t="s">
        <v>40</v>
      </c>
      <c r="C681" s="281"/>
      <c r="D681" s="59" t="s">
        <v>41</v>
      </c>
      <c r="E681" s="286" t="s">
        <v>145</v>
      </c>
      <c r="F681" s="287"/>
      <c r="G681" s="287"/>
      <c r="H681" s="287"/>
      <c r="I681" s="287"/>
      <c r="J681" s="287"/>
      <c r="K681" s="287"/>
      <c r="L681" s="288"/>
    </row>
    <row r="682" spans="2:15" ht="27">
      <c r="B682" s="282"/>
      <c r="C682" s="283"/>
      <c r="D682" s="59" t="s">
        <v>42</v>
      </c>
      <c r="E682" s="289">
        <v>1108</v>
      </c>
      <c r="F682" s="289"/>
      <c r="G682" s="289"/>
      <c r="H682" s="289"/>
      <c r="I682" s="289"/>
      <c r="J682" s="289"/>
      <c r="K682" s="289"/>
      <c r="L682" s="289"/>
    </row>
    <row r="683" spans="2:15" ht="44.25" customHeight="1">
      <c r="B683" s="282"/>
      <c r="C683" s="283"/>
      <c r="D683" s="59" t="s">
        <v>43</v>
      </c>
      <c r="E683" s="286" t="s">
        <v>191</v>
      </c>
      <c r="F683" s="287"/>
      <c r="G683" s="287"/>
      <c r="H683" s="287"/>
      <c r="I683" s="287"/>
      <c r="J683" s="287"/>
      <c r="K683" s="287"/>
      <c r="L683" s="288"/>
    </row>
    <row r="684" spans="2:15" ht="27">
      <c r="B684" s="284"/>
      <c r="C684" s="285"/>
      <c r="D684" s="59" t="s">
        <v>44</v>
      </c>
      <c r="E684" s="289">
        <v>11005</v>
      </c>
      <c r="F684" s="289"/>
      <c r="G684" s="289"/>
      <c r="H684" s="289"/>
      <c r="I684" s="289"/>
      <c r="J684" s="289"/>
      <c r="K684" s="289"/>
      <c r="L684" s="289"/>
    </row>
    <row r="685" spans="2:15">
      <c r="B685" s="290"/>
      <c r="C685" s="290"/>
      <c r="D685" s="290"/>
      <c r="E685" s="290"/>
      <c r="F685" s="290"/>
      <c r="G685" s="290"/>
      <c r="H685" s="290"/>
      <c r="I685" s="290"/>
      <c r="J685" s="290"/>
      <c r="K685" s="290"/>
      <c r="L685" s="290"/>
    </row>
    <row r="686" spans="2:15">
      <c r="B686" s="291" t="s">
        <v>45</v>
      </c>
      <c r="C686" s="291"/>
      <c r="D686" s="291"/>
      <c r="E686" s="289" t="s">
        <v>148</v>
      </c>
      <c r="F686" s="289"/>
      <c r="G686" s="289"/>
      <c r="H686" s="289"/>
      <c r="I686" s="289"/>
      <c r="J686" s="289"/>
      <c r="K686" s="289"/>
      <c r="L686" s="289"/>
    </row>
    <row r="688" spans="2:15" ht="54.75" customHeight="1">
      <c r="B688" s="277" t="s">
        <v>50</v>
      </c>
      <c r="C688" s="292" t="s">
        <v>1</v>
      </c>
      <c r="D688" s="292"/>
      <c r="E688" s="277" t="s">
        <v>49</v>
      </c>
      <c r="F688" s="277" t="s">
        <v>3</v>
      </c>
      <c r="G688" s="277"/>
      <c r="H688" s="277"/>
      <c r="I688" s="277" t="s">
        <v>47</v>
      </c>
      <c r="J688" s="277" t="s">
        <v>4</v>
      </c>
      <c r="K688" s="277" t="s">
        <v>5</v>
      </c>
      <c r="L688" s="277" t="s">
        <v>6</v>
      </c>
      <c r="M688" s="277" t="s">
        <v>46</v>
      </c>
      <c r="N688" s="277"/>
      <c r="O688" s="277" t="s">
        <v>7</v>
      </c>
    </row>
    <row r="689" spans="2:15" ht="54">
      <c r="B689" s="277"/>
      <c r="C689" s="60" t="s">
        <v>8</v>
      </c>
      <c r="D689" s="58" t="s">
        <v>0</v>
      </c>
      <c r="E689" s="277"/>
      <c r="F689" s="58" t="s">
        <v>48</v>
      </c>
      <c r="G689" s="58" t="s">
        <v>9</v>
      </c>
      <c r="H689" s="58" t="s">
        <v>10</v>
      </c>
      <c r="I689" s="277"/>
      <c r="J689" s="277"/>
      <c r="K689" s="277"/>
      <c r="L689" s="277"/>
      <c r="M689" s="58" t="s">
        <v>11</v>
      </c>
      <c r="N689" s="58" t="s">
        <v>12</v>
      </c>
      <c r="O689" s="277"/>
    </row>
    <row r="690" spans="2:15">
      <c r="B690" s="62" t="s">
        <v>13</v>
      </c>
      <c r="C690" s="62" t="s">
        <v>14</v>
      </c>
      <c r="D690" s="62" t="s">
        <v>15</v>
      </c>
      <c r="E690" s="62" t="s">
        <v>16</v>
      </c>
      <c r="F690" s="62" t="s">
        <v>17</v>
      </c>
      <c r="G690" s="62" t="s">
        <v>18</v>
      </c>
      <c r="H690" s="62" t="s">
        <v>19</v>
      </c>
      <c r="I690" s="62" t="s">
        <v>20</v>
      </c>
      <c r="J690" s="62" t="s">
        <v>21</v>
      </c>
      <c r="K690" s="62" t="s">
        <v>22</v>
      </c>
      <c r="L690" s="62" t="s">
        <v>23</v>
      </c>
      <c r="M690" s="62" t="s">
        <v>24</v>
      </c>
      <c r="N690" s="62" t="s">
        <v>25</v>
      </c>
      <c r="O690" s="62" t="s">
        <v>26</v>
      </c>
    </row>
    <row r="691" spans="2:15">
      <c r="B691" s="4">
        <v>1100000</v>
      </c>
      <c r="C691" s="5" t="s">
        <v>72</v>
      </c>
      <c r="D691" s="4" t="s">
        <v>28</v>
      </c>
      <c r="E691" s="25">
        <f>E693</f>
        <v>0</v>
      </c>
      <c r="F691" s="183"/>
      <c r="G691" s="177">
        <f>G692</f>
        <v>11211.37</v>
      </c>
      <c r="H691" s="25">
        <f t="shared" ref="H691" si="58">H693</f>
        <v>0</v>
      </c>
      <c r="I691" s="177">
        <f t="shared" ref="I691:I692" si="59">E691+F691+G691+H691</f>
        <v>11211.37</v>
      </c>
      <c r="J691" s="177">
        <f>J693</f>
        <v>11211.37</v>
      </c>
      <c r="K691" s="177">
        <f t="shared" ref="K691:L691" si="60">K693</f>
        <v>11211.37</v>
      </c>
      <c r="L691" s="177">
        <f t="shared" si="60"/>
        <v>11211.37</v>
      </c>
      <c r="M691" s="10"/>
      <c r="N691" s="10"/>
      <c r="O691" s="10"/>
    </row>
    <row r="692" spans="2:15" ht="27">
      <c r="B692" s="4">
        <v>1172000</v>
      </c>
      <c r="C692" s="6" t="s">
        <v>58</v>
      </c>
      <c r="D692" s="4" t="s">
        <v>28</v>
      </c>
      <c r="E692" s="10"/>
      <c r="F692" s="147"/>
      <c r="G692" s="183">
        <v>11211.37</v>
      </c>
      <c r="H692" s="10"/>
      <c r="I692" s="183">
        <f t="shared" si="59"/>
        <v>11211.37</v>
      </c>
      <c r="J692" s="183">
        <f>J693</f>
        <v>11211.37</v>
      </c>
      <c r="K692" s="183">
        <f t="shared" ref="K692:L692" si="61">K693</f>
        <v>11211.37</v>
      </c>
      <c r="L692" s="183">
        <f t="shared" si="61"/>
        <v>11211.37</v>
      </c>
      <c r="M692" s="10"/>
      <c r="N692" s="10"/>
      <c r="O692" s="10"/>
    </row>
    <row r="693" spans="2:15">
      <c r="B693" s="4">
        <v>1172300</v>
      </c>
      <c r="C693" s="5" t="s">
        <v>111</v>
      </c>
      <c r="D693" s="4">
        <v>482300</v>
      </c>
      <c r="E693" s="10"/>
      <c r="F693" s="147"/>
      <c r="H693" s="10"/>
      <c r="I693" s="177"/>
      <c r="J693" s="183">
        <v>11211.37</v>
      </c>
      <c r="K693" s="183">
        <v>11211.37</v>
      </c>
      <c r="L693" s="183">
        <v>11211.37</v>
      </c>
      <c r="M693" s="10"/>
      <c r="N693" s="10"/>
      <c r="O693" s="10"/>
    </row>
    <row r="694" spans="2:15">
      <c r="B694" s="4"/>
      <c r="C694" s="4" t="s">
        <v>184</v>
      </c>
      <c r="D694" s="4"/>
      <c r="E694" s="25">
        <f>E691</f>
        <v>0</v>
      </c>
      <c r="F694" s="183"/>
      <c r="G694" s="177">
        <f t="shared" ref="G694:H694" si="62">G691</f>
        <v>11211.37</v>
      </c>
      <c r="H694" s="25">
        <f t="shared" si="62"/>
        <v>0</v>
      </c>
      <c r="I694" s="177">
        <f>E694+F694+G694+H694</f>
        <v>11211.37</v>
      </c>
      <c r="J694" s="177">
        <f>J691</f>
        <v>11211.37</v>
      </c>
      <c r="K694" s="177">
        <f>K691</f>
        <v>11211.37</v>
      </c>
      <c r="L694" s="177">
        <f>L691</f>
        <v>11211.37</v>
      </c>
      <c r="M694" s="10"/>
      <c r="N694" s="10"/>
      <c r="O694" s="10"/>
    </row>
    <row r="695" spans="2:15" s="146" customFormat="1">
      <c r="B695" s="54"/>
      <c r="C695" s="54"/>
      <c r="D695" s="54"/>
      <c r="E695" s="55"/>
      <c r="F695" s="55"/>
      <c r="G695" s="204"/>
      <c r="H695" s="55"/>
      <c r="I695" s="204"/>
      <c r="J695" s="204"/>
      <c r="K695" s="204"/>
      <c r="L695" s="204"/>
      <c r="M695" s="56"/>
      <c r="N695" s="56"/>
      <c r="O695" s="56"/>
    </row>
    <row r="696" spans="2:15">
      <c r="B696" s="54"/>
      <c r="C696" s="54"/>
      <c r="D696" s="54"/>
      <c r="E696" s="55"/>
      <c r="F696" s="56"/>
      <c r="G696" s="56"/>
      <c r="H696" s="56"/>
      <c r="I696" s="55"/>
      <c r="J696" s="55"/>
      <c r="K696" s="55"/>
      <c r="L696" s="55"/>
      <c r="M696" s="56"/>
      <c r="N696" s="56"/>
      <c r="O696" s="56"/>
    </row>
    <row r="697" spans="2:15" ht="16.5" customHeight="1">
      <c r="C697" s="148" t="s">
        <v>322</v>
      </c>
      <c r="D697" s="278" t="s">
        <v>66</v>
      </c>
      <c r="E697" s="278"/>
      <c r="F697" s="278"/>
      <c r="G697" s="276" t="s">
        <v>67</v>
      </c>
      <c r="H697" s="276"/>
      <c r="J697" s="279" t="s">
        <v>265</v>
      </c>
      <c r="K697" s="279"/>
      <c r="L697" s="279"/>
    </row>
    <row r="698" spans="2:15">
      <c r="C698" s="8"/>
      <c r="D698" s="8"/>
      <c r="E698" s="1"/>
      <c r="G698" s="276" t="s">
        <v>68</v>
      </c>
      <c r="H698" s="276"/>
      <c r="J698" s="276" t="s">
        <v>69</v>
      </c>
      <c r="K698" s="276"/>
      <c r="L698" s="276"/>
    </row>
    <row r="699" spans="2:15">
      <c r="C699" s="57" t="s">
        <v>70</v>
      </c>
      <c r="D699" s="8"/>
      <c r="E699" s="8"/>
      <c r="F699" s="8"/>
      <c r="G699" s="8"/>
      <c r="H699" s="8"/>
      <c r="I699" s="8"/>
    </row>
    <row r="700" spans="2:15" ht="16.5" customHeight="1">
      <c r="C700" s="8"/>
      <c r="D700" s="278" t="s">
        <v>71</v>
      </c>
      <c r="E700" s="278"/>
      <c r="F700" s="278"/>
      <c r="G700" s="276" t="s">
        <v>67</v>
      </c>
      <c r="H700" s="276"/>
      <c r="I700" s="7"/>
      <c r="J700" s="279" t="s">
        <v>202</v>
      </c>
      <c r="K700" s="279"/>
      <c r="L700" s="279"/>
    </row>
    <row r="701" spans="2:15">
      <c r="C701" s="8"/>
      <c r="D701" s="8"/>
      <c r="E701" s="8"/>
      <c r="F701" s="7"/>
      <c r="G701" s="276" t="s">
        <v>68</v>
      </c>
      <c r="H701" s="276"/>
      <c r="I701" s="7"/>
      <c r="J701" s="276" t="s">
        <v>69</v>
      </c>
      <c r="K701" s="276"/>
      <c r="L701" s="276"/>
    </row>
    <row r="703" spans="2:15">
      <c r="C703" s="8"/>
      <c r="D703" s="8"/>
      <c r="E703" s="8"/>
      <c r="F703" s="7"/>
      <c r="G703" s="116"/>
      <c r="H703" s="116"/>
      <c r="I703" s="7"/>
      <c r="J703" s="116"/>
      <c r="K703" s="116"/>
      <c r="L703" s="116"/>
    </row>
    <row r="704" spans="2:15">
      <c r="J704" s="297" t="s">
        <v>122</v>
      </c>
      <c r="K704" s="297"/>
      <c r="L704" s="297"/>
    </row>
    <row r="705" spans="2:14">
      <c r="J705" s="101"/>
      <c r="K705" s="101"/>
      <c r="L705" s="101"/>
    </row>
    <row r="706" spans="2:14">
      <c r="B706" s="298" t="s">
        <v>120</v>
      </c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</row>
    <row r="707" spans="2:14">
      <c r="B707" s="298" t="s">
        <v>121</v>
      </c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</row>
    <row r="708" spans="2:14">
      <c r="B708" s="298" t="s">
        <v>321</v>
      </c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</row>
    <row r="709" spans="2:14">
      <c r="N709" s="12"/>
    </row>
    <row r="710" spans="2:14">
      <c r="B710" s="291" t="s">
        <v>29</v>
      </c>
      <c r="C710" s="291"/>
      <c r="D710" s="99" t="s">
        <v>30</v>
      </c>
      <c r="E710" s="289" t="s">
        <v>144</v>
      </c>
      <c r="F710" s="289"/>
      <c r="G710" s="289"/>
      <c r="H710" s="289"/>
      <c r="I710" s="289"/>
      <c r="J710" s="289"/>
      <c r="K710" s="289"/>
      <c r="L710" s="289"/>
    </row>
    <row r="711" spans="2:14">
      <c r="B711" s="291"/>
      <c r="C711" s="291"/>
      <c r="D711" s="99" t="s">
        <v>31</v>
      </c>
      <c r="E711" s="289">
        <v>104021</v>
      </c>
      <c r="F711" s="289"/>
      <c r="G711" s="289"/>
      <c r="H711" s="289"/>
      <c r="I711" s="289"/>
      <c r="J711" s="289"/>
      <c r="K711" s="289"/>
      <c r="L711" s="289"/>
    </row>
    <row r="712" spans="2:14">
      <c r="B712" s="290"/>
      <c r="C712" s="290"/>
      <c r="D712" s="290"/>
      <c r="E712" s="290"/>
      <c r="F712" s="290"/>
      <c r="G712" s="290"/>
      <c r="H712" s="290"/>
      <c r="I712" s="290"/>
      <c r="J712" s="290"/>
      <c r="K712" s="290"/>
      <c r="L712" s="290"/>
    </row>
    <row r="713" spans="2:14">
      <c r="B713" s="291" t="s">
        <v>32</v>
      </c>
      <c r="C713" s="291"/>
      <c r="D713" s="99" t="s">
        <v>30</v>
      </c>
      <c r="E713" s="289" t="s">
        <v>144</v>
      </c>
      <c r="F713" s="289"/>
      <c r="G713" s="289"/>
      <c r="H713" s="289"/>
      <c r="I713" s="289"/>
      <c r="J713" s="289"/>
      <c r="K713" s="289"/>
      <c r="L713" s="289"/>
    </row>
    <row r="714" spans="2:14">
      <c r="B714" s="291"/>
      <c r="C714" s="291"/>
      <c r="D714" s="99" t="s">
        <v>31</v>
      </c>
      <c r="E714" s="289">
        <v>104021</v>
      </c>
      <c r="F714" s="289"/>
      <c r="G714" s="289"/>
      <c r="H714" s="289"/>
      <c r="I714" s="289"/>
      <c r="J714" s="289"/>
      <c r="K714" s="289"/>
      <c r="L714" s="289"/>
    </row>
    <row r="715" spans="2:14">
      <c r="B715" s="293"/>
      <c r="C715" s="293"/>
      <c r="D715" s="293"/>
      <c r="E715" s="293"/>
      <c r="F715" s="293"/>
      <c r="G715" s="293"/>
      <c r="H715" s="293"/>
      <c r="I715" s="293"/>
      <c r="J715" s="293"/>
      <c r="K715" s="293"/>
      <c r="L715" s="293"/>
    </row>
    <row r="716" spans="2:14">
      <c r="B716" s="291" t="s">
        <v>33</v>
      </c>
      <c r="C716" s="291"/>
      <c r="D716" s="291"/>
      <c r="E716" s="289" t="s">
        <v>144</v>
      </c>
      <c r="F716" s="289"/>
      <c r="G716" s="289"/>
      <c r="H716" s="289"/>
      <c r="I716" s="289"/>
      <c r="J716" s="289"/>
      <c r="K716" s="289"/>
      <c r="L716" s="289"/>
    </row>
    <row r="717" spans="2:14">
      <c r="B717" s="290"/>
      <c r="C717" s="290"/>
      <c r="D717" s="290"/>
      <c r="E717" s="290"/>
      <c r="F717" s="290"/>
      <c r="G717" s="290"/>
      <c r="H717" s="290"/>
      <c r="I717" s="290"/>
      <c r="J717" s="290"/>
      <c r="K717" s="290"/>
      <c r="L717" s="290"/>
    </row>
    <row r="718" spans="2:14">
      <c r="B718" s="291" t="s">
        <v>34</v>
      </c>
      <c r="C718" s="291"/>
      <c r="D718" s="291"/>
      <c r="E718" s="289">
        <v>1006</v>
      </c>
      <c r="F718" s="289"/>
      <c r="G718" s="289"/>
      <c r="H718" s="289"/>
      <c r="I718" s="289"/>
      <c r="J718" s="289"/>
      <c r="K718" s="289"/>
      <c r="L718" s="289"/>
    </row>
    <row r="719" spans="2:14">
      <c r="B719" s="293"/>
      <c r="C719" s="293"/>
      <c r="D719" s="293"/>
      <c r="E719" s="293"/>
      <c r="F719" s="293"/>
      <c r="G719" s="293"/>
      <c r="H719" s="293"/>
      <c r="I719" s="293"/>
      <c r="J719" s="293"/>
      <c r="K719" s="293"/>
      <c r="L719" s="293"/>
    </row>
    <row r="720" spans="2:14">
      <c r="B720" s="291" t="s">
        <v>35</v>
      </c>
      <c r="C720" s="291"/>
      <c r="D720" s="291"/>
      <c r="E720" s="289">
        <v>1</v>
      </c>
      <c r="F720" s="289"/>
      <c r="G720" s="289"/>
      <c r="H720" s="289"/>
      <c r="I720" s="289"/>
      <c r="J720" s="289"/>
      <c r="K720" s="289"/>
      <c r="L720" s="289"/>
    </row>
    <row r="721" spans="2:15">
      <c r="B721" s="290"/>
      <c r="C721" s="290"/>
      <c r="D721" s="290"/>
      <c r="E721" s="290"/>
      <c r="F721" s="290"/>
      <c r="G721" s="290"/>
      <c r="H721" s="290"/>
      <c r="I721" s="290"/>
      <c r="J721" s="290"/>
      <c r="K721" s="290"/>
      <c r="L721" s="290"/>
    </row>
    <row r="722" spans="2:15">
      <c r="B722" s="294" t="s">
        <v>36</v>
      </c>
      <c r="C722" s="294"/>
      <c r="D722" s="99" t="s">
        <v>37</v>
      </c>
      <c r="E722" s="295" t="s">
        <v>142</v>
      </c>
      <c r="F722" s="295"/>
      <c r="G722" s="295"/>
      <c r="H722" s="295"/>
      <c r="I722" s="295"/>
      <c r="J722" s="295"/>
      <c r="K722" s="295"/>
      <c r="L722" s="295"/>
    </row>
    <row r="723" spans="2:15">
      <c r="B723" s="294"/>
      <c r="C723" s="294"/>
      <c r="D723" s="99" t="s">
        <v>38</v>
      </c>
      <c r="E723" s="295" t="s">
        <v>142</v>
      </c>
      <c r="F723" s="295"/>
      <c r="G723" s="295"/>
      <c r="H723" s="295"/>
      <c r="I723" s="295"/>
      <c r="J723" s="295"/>
      <c r="K723" s="295"/>
      <c r="L723" s="295"/>
    </row>
    <row r="724" spans="2:15">
      <c r="B724" s="294"/>
      <c r="C724" s="294"/>
      <c r="D724" s="99" t="s">
        <v>39</v>
      </c>
      <c r="E724" s="295" t="s">
        <v>143</v>
      </c>
      <c r="F724" s="295"/>
      <c r="G724" s="295"/>
      <c r="H724" s="295"/>
      <c r="I724" s="295"/>
      <c r="J724" s="295"/>
      <c r="K724" s="295"/>
      <c r="L724" s="295"/>
    </row>
    <row r="725" spans="2:15">
      <c r="B725" s="290"/>
      <c r="C725" s="290"/>
      <c r="D725" s="290"/>
      <c r="E725" s="290"/>
      <c r="F725" s="290"/>
      <c r="G725" s="290"/>
      <c r="H725" s="290"/>
      <c r="I725" s="290"/>
      <c r="J725" s="290"/>
      <c r="K725" s="290"/>
      <c r="L725" s="290"/>
    </row>
    <row r="726" spans="2:15" ht="27">
      <c r="B726" s="280" t="s">
        <v>40</v>
      </c>
      <c r="C726" s="281"/>
      <c r="D726" s="99" t="s">
        <v>41</v>
      </c>
      <c r="E726" s="286" t="s">
        <v>145</v>
      </c>
      <c r="F726" s="287"/>
      <c r="G726" s="287"/>
      <c r="H726" s="287"/>
      <c r="I726" s="287"/>
      <c r="J726" s="287"/>
      <c r="K726" s="287"/>
      <c r="L726" s="288"/>
    </row>
    <row r="727" spans="2:15" ht="27">
      <c r="B727" s="282"/>
      <c r="C727" s="283"/>
      <c r="D727" s="99" t="s">
        <v>42</v>
      </c>
      <c r="E727" s="289">
        <v>1108</v>
      </c>
      <c r="F727" s="289"/>
      <c r="G727" s="289"/>
      <c r="H727" s="289"/>
      <c r="I727" s="289"/>
      <c r="J727" s="289"/>
      <c r="K727" s="289"/>
      <c r="L727" s="289"/>
    </row>
    <row r="728" spans="2:15" ht="27">
      <c r="B728" s="282"/>
      <c r="C728" s="283"/>
      <c r="D728" s="99" t="s">
        <v>43</v>
      </c>
      <c r="E728" s="286" t="s">
        <v>199</v>
      </c>
      <c r="F728" s="287"/>
      <c r="G728" s="287"/>
      <c r="H728" s="287"/>
      <c r="I728" s="287"/>
      <c r="J728" s="287"/>
      <c r="K728" s="287"/>
      <c r="L728" s="288"/>
    </row>
    <row r="729" spans="2:15" ht="27">
      <c r="B729" s="284"/>
      <c r="C729" s="285"/>
      <c r="D729" s="99" t="s">
        <v>44</v>
      </c>
      <c r="E729" s="289">
        <v>11006</v>
      </c>
      <c r="F729" s="289"/>
      <c r="G729" s="289"/>
      <c r="H729" s="289"/>
      <c r="I729" s="289"/>
      <c r="J729" s="289"/>
      <c r="K729" s="289"/>
      <c r="L729" s="289"/>
    </row>
    <row r="730" spans="2:15">
      <c r="B730" s="290"/>
      <c r="C730" s="290"/>
      <c r="D730" s="290"/>
      <c r="E730" s="290"/>
      <c r="F730" s="290"/>
      <c r="G730" s="290"/>
      <c r="H730" s="290"/>
      <c r="I730" s="290"/>
      <c r="J730" s="290"/>
      <c r="K730" s="290"/>
      <c r="L730" s="290"/>
    </row>
    <row r="731" spans="2:15">
      <c r="B731" s="291" t="s">
        <v>45</v>
      </c>
      <c r="C731" s="291"/>
      <c r="D731" s="291"/>
      <c r="E731" s="289" t="s">
        <v>148</v>
      </c>
      <c r="F731" s="289"/>
      <c r="G731" s="289"/>
      <c r="H731" s="289"/>
      <c r="I731" s="289"/>
      <c r="J731" s="289"/>
      <c r="K731" s="289"/>
      <c r="L731" s="289"/>
    </row>
    <row r="733" spans="2:15" ht="72.75" customHeight="1">
      <c r="B733" s="277" t="s">
        <v>50</v>
      </c>
      <c r="C733" s="292" t="s">
        <v>1</v>
      </c>
      <c r="D733" s="292"/>
      <c r="E733" s="277" t="s">
        <v>49</v>
      </c>
      <c r="F733" s="277" t="s">
        <v>3</v>
      </c>
      <c r="G733" s="277"/>
      <c r="H733" s="277"/>
      <c r="I733" s="277" t="s">
        <v>47</v>
      </c>
      <c r="J733" s="277" t="s">
        <v>4</v>
      </c>
      <c r="K733" s="277" t="s">
        <v>5</v>
      </c>
      <c r="L733" s="277" t="s">
        <v>6</v>
      </c>
      <c r="M733" s="277" t="s">
        <v>46</v>
      </c>
      <c r="N733" s="277"/>
      <c r="O733" s="277" t="s">
        <v>7</v>
      </c>
    </row>
    <row r="734" spans="2:15" ht="54">
      <c r="B734" s="277"/>
      <c r="C734" s="100" t="s">
        <v>8</v>
      </c>
      <c r="D734" s="98" t="s">
        <v>0</v>
      </c>
      <c r="E734" s="277"/>
      <c r="F734" s="98" t="s">
        <v>48</v>
      </c>
      <c r="G734" s="98" t="s">
        <v>9</v>
      </c>
      <c r="H734" s="98" t="s">
        <v>10</v>
      </c>
      <c r="I734" s="277"/>
      <c r="J734" s="277"/>
      <c r="K734" s="277"/>
      <c r="L734" s="277"/>
      <c r="M734" s="98" t="s">
        <v>11</v>
      </c>
      <c r="N734" s="98" t="s">
        <v>12</v>
      </c>
      <c r="O734" s="277"/>
    </row>
    <row r="735" spans="2:15">
      <c r="B735" s="102" t="s">
        <v>13</v>
      </c>
      <c r="C735" s="102" t="s">
        <v>14</v>
      </c>
      <c r="D735" s="102" t="s">
        <v>15</v>
      </c>
      <c r="E735" s="102" t="s">
        <v>16</v>
      </c>
      <c r="F735" s="102" t="s">
        <v>17</v>
      </c>
      <c r="G735" s="102" t="s">
        <v>18</v>
      </c>
      <c r="H735" s="102" t="s">
        <v>19</v>
      </c>
      <c r="I735" s="102" t="s">
        <v>20</v>
      </c>
      <c r="J735" s="102" t="s">
        <v>21</v>
      </c>
      <c r="K735" s="102" t="s">
        <v>22</v>
      </c>
      <c r="L735" s="102" t="s">
        <v>23</v>
      </c>
      <c r="M735" s="102" t="s">
        <v>24</v>
      </c>
      <c r="N735" s="102" t="s">
        <v>25</v>
      </c>
      <c r="O735" s="102" t="s">
        <v>26</v>
      </c>
    </row>
    <row r="736" spans="2:15">
      <c r="B736" s="4">
        <v>1100000</v>
      </c>
      <c r="C736" s="5" t="s">
        <v>72</v>
      </c>
      <c r="D736" s="4" t="s">
        <v>28</v>
      </c>
      <c r="E736" s="25">
        <f>E738</f>
        <v>0</v>
      </c>
      <c r="F736" s="25">
        <f t="shared" ref="F736:H736" si="63">F738</f>
        <v>0</v>
      </c>
      <c r="G736" s="177">
        <f>G737</f>
        <v>9730.84</v>
      </c>
      <c r="H736" s="25">
        <f t="shared" si="63"/>
        <v>0</v>
      </c>
      <c r="I736" s="177">
        <f>E736+F736+G736+H736</f>
        <v>9730.84</v>
      </c>
      <c r="J736" s="177">
        <f>J738</f>
        <v>9730.84</v>
      </c>
      <c r="K736" s="177">
        <f t="shared" ref="K736:L736" si="64">K738</f>
        <v>9730.84</v>
      </c>
      <c r="L736" s="177">
        <f t="shared" si="64"/>
        <v>9730.84</v>
      </c>
      <c r="M736" s="10"/>
      <c r="N736" s="10"/>
      <c r="O736" s="10"/>
    </row>
    <row r="737" spans="2:15">
      <c r="B737" s="65">
        <v>1122000</v>
      </c>
      <c r="C737" s="66" t="s">
        <v>185</v>
      </c>
      <c r="D737" s="4" t="s">
        <v>28</v>
      </c>
      <c r="E737" s="25"/>
      <c r="F737" s="10"/>
      <c r="G737" s="177">
        <f>G738</f>
        <v>9730.84</v>
      </c>
      <c r="H737" s="10"/>
      <c r="I737" s="177">
        <f>E737+F737+G737+H737</f>
        <v>9730.84</v>
      </c>
      <c r="J737" s="177">
        <f>J738</f>
        <v>9730.84</v>
      </c>
      <c r="K737" s="177">
        <f t="shared" ref="K737:L737" si="65">K738</f>
        <v>9730.84</v>
      </c>
      <c r="L737" s="177">
        <f t="shared" si="65"/>
        <v>9730.84</v>
      </c>
      <c r="M737" s="10"/>
      <c r="N737" s="10"/>
      <c r="O737" s="10"/>
    </row>
    <row r="738" spans="2:15">
      <c r="B738" s="65">
        <v>1122200</v>
      </c>
      <c r="C738" s="64" t="s">
        <v>86</v>
      </c>
      <c r="D738" s="65">
        <v>422200</v>
      </c>
      <c r="E738" s="25"/>
      <c r="F738" s="10"/>
      <c r="G738" s="177">
        <v>9730.84</v>
      </c>
      <c r="H738" s="10"/>
      <c r="I738" s="177">
        <f>E738+F738+G738+H738</f>
        <v>9730.84</v>
      </c>
      <c r="J738" s="177">
        <v>9730.84</v>
      </c>
      <c r="K738" s="177">
        <v>9730.84</v>
      </c>
      <c r="L738" s="177">
        <v>9730.84</v>
      </c>
      <c r="M738" s="10"/>
      <c r="N738" s="10"/>
      <c r="O738" s="10"/>
    </row>
    <row r="739" spans="2:15">
      <c r="B739" s="4">
        <v>1000000</v>
      </c>
      <c r="C739" s="4" t="s">
        <v>184</v>
      </c>
      <c r="D739" s="4"/>
      <c r="E739" s="25">
        <f>E736</f>
        <v>0</v>
      </c>
      <c r="F739" s="25">
        <f>F736</f>
        <v>0</v>
      </c>
      <c r="G739" s="177">
        <f>G736</f>
        <v>9730.84</v>
      </c>
      <c r="H739" s="25">
        <f>H736</f>
        <v>0</v>
      </c>
      <c r="I739" s="177">
        <f>E739+F739+G739+H739</f>
        <v>9730.84</v>
      </c>
      <c r="J739" s="177">
        <f>J736</f>
        <v>9730.84</v>
      </c>
      <c r="K739" s="177">
        <f>K736</f>
        <v>9730.84</v>
      </c>
      <c r="L739" s="177">
        <f>L736</f>
        <v>9730.84</v>
      </c>
      <c r="M739" s="10"/>
      <c r="N739" s="10"/>
      <c r="O739" s="10"/>
    </row>
    <row r="740" spans="2:15">
      <c r="B740" s="54"/>
      <c r="C740" s="54"/>
      <c r="D740" s="54"/>
      <c r="E740" s="55"/>
      <c r="F740" s="55"/>
      <c r="G740" s="55"/>
      <c r="H740" s="55"/>
      <c r="I740" s="55"/>
      <c r="J740" s="55"/>
      <c r="K740" s="55"/>
      <c r="L740" s="55"/>
      <c r="M740" s="56"/>
      <c r="N740" s="56"/>
      <c r="O740" s="56"/>
    </row>
    <row r="742" spans="2:15" ht="16.5" customHeight="1">
      <c r="C742" s="148" t="s">
        <v>322</v>
      </c>
      <c r="D742" s="278" t="s">
        <v>66</v>
      </c>
      <c r="E742" s="278"/>
      <c r="F742" s="278"/>
      <c r="G742" s="276" t="s">
        <v>67</v>
      </c>
      <c r="H742" s="276"/>
      <c r="J742" s="279" t="s">
        <v>265</v>
      </c>
      <c r="K742" s="279"/>
      <c r="L742" s="279"/>
    </row>
    <row r="743" spans="2:15">
      <c r="C743" s="8"/>
      <c r="D743" s="8"/>
      <c r="E743" s="1"/>
      <c r="G743" s="276" t="s">
        <v>68</v>
      </c>
      <c r="H743" s="276"/>
      <c r="J743" s="276" t="s">
        <v>69</v>
      </c>
      <c r="K743" s="276"/>
      <c r="L743" s="276"/>
    </row>
    <row r="744" spans="2:15">
      <c r="C744" s="97" t="s">
        <v>70</v>
      </c>
      <c r="D744" s="8"/>
      <c r="E744" s="8"/>
      <c r="F744" s="8"/>
      <c r="G744" s="8"/>
      <c r="H744" s="8"/>
      <c r="I744" s="8"/>
    </row>
    <row r="745" spans="2:15" ht="16.5" customHeight="1">
      <c r="C745" s="8"/>
      <c r="D745" s="278" t="s">
        <v>71</v>
      </c>
      <c r="E745" s="278"/>
      <c r="F745" s="278"/>
      <c r="G745" s="276" t="s">
        <v>67</v>
      </c>
      <c r="H745" s="276"/>
      <c r="I745" s="7"/>
      <c r="J745" s="279" t="s">
        <v>202</v>
      </c>
      <c r="K745" s="279"/>
      <c r="L745" s="279"/>
    </row>
    <row r="746" spans="2:15">
      <c r="C746" s="8"/>
      <c r="D746" s="8"/>
      <c r="E746" s="8"/>
      <c r="F746" s="7"/>
      <c r="G746" s="276" t="s">
        <v>68</v>
      </c>
      <c r="H746" s="276"/>
      <c r="I746" s="7"/>
      <c r="J746" s="276" t="s">
        <v>69</v>
      </c>
      <c r="K746" s="276"/>
      <c r="L746" s="276"/>
    </row>
    <row r="747" spans="2:15">
      <c r="C747" s="8"/>
      <c r="D747" s="8"/>
      <c r="E747" s="8"/>
      <c r="F747" s="7"/>
      <c r="G747" s="122"/>
      <c r="H747" s="122"/>
      <c r="I747" s="7"/>
      <c r="J747" s="122"/>
      <c r="K747" s="122"/>
      <c r="L747" s="122"/>
    </row>
    <row r="749" spans="2:15" s="146" customFormat="1">
      <c r="J749" s="297" t="s">
        <v>122</v>
      </c>
      <c r="K749" s="297"/>
      <c r="L749" s="297"/>
    </row>
    <row r="750" spans="2:15" s="146" customFormat="1">
      <c r="J750" s="196"/>
      <c r="K750" s="196"/>
      <c r="L750" s="196"/>
    </row>
    <row r="751" spans="2:15" s="146" customFormat="1">
      <c r="B751" s="298" t="s">
        <v>120</v>
      </c>
      <c r="C751" s="298"/>
      <c r="D751" s="298"/>
      <c r="E751" s="298"/>
      <c r="F751" s="298"/>
      <c r="G751" s="298"/>
      <c r="H751" s="298"/>
      <c r="I751" s="298"/>
      <c r="J751" s="298"/>
      <c r="K751" s="298"/>
      <c r="L751" s="298"/>
    </row>
    <row r="752" spans="2:15" s="146" customFormat="1">
      <c r="B752" s="298" t="s">
        <v>121</v>
      </c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</row>
    <row r="753" spans="2:14" s="146" customFormat="1">
      <c r="B753" s="298" t="s">
        <v>321</v>
      </c>
      <c r="C753" s="298"/>
      <c r="D753" s="298"/>
      <c r="E753" s="298"/>
      <c r="F753" s="298"/>
      <c r="G753" s="298"/>
      <c r="H753" s="298"/>
      <c r="I753" s="298"/>
      <c r="J753" s="298"/>
      <c r="K753" s="298"/>
      <c r="L753" s="298"/>
    </row>
    <row r="754" spans="2:14" s="146" customFormat="1">
      <c r="N754" s="12"/>
    </row>
    <row r="755" spans="2:14" s="146" customFormat="1">
      <c r="B755" s="291" t="s">
        <v>29</v>
      </c>
      <c r="C755" s="291"/>
      <c r="D755" s="200" t="s">
        <v>30</v>
      </c>
      <c r="E755" s="289" t="s">
        <v>144</v>
      </c>
      <c r="F755" s="289"/>
      <c r="G755" s="289"/>
      <c r="H755" s="289"/>
      <c r="I755" s="289"/>
      <c r="J755" s="289"/>
      <c r="K755" s="289"/>
      <c r="L755" s="289"/>
    </row>
    <row r="756" spans="2:14" s="146" customFormat="1">
      <c r="B756" s="291"/>
      <c r="C756" s="291"/>
      <c r="D756" s="200" t="s">
        <v>31</v>
      </c>
      <c r="E756" s="289">
        <v>104021</v>
      </c>
      <c r="F756" s="289"/>
      <c r="G756" s="289"/>
      <c r="H756" s="289"/>
      <c r="I756" s="289"/>
      <c r="J756" s="289"/>
      <c r="K756" s="289"/>
      <c r="L756" s="289"/>
    </row>
    <row r="757" spans="2:14" s="146" customFormat="1">
      <c r="B757" s="290"/>
      <c r="C757" s="290"/>
      <c r="D757" s="290"/>
      <c r="E757" s="290"/>
      <c r="F757" s="290"/>
      <c r="G757" s="290"/>
      <c r="H757" s="290"/>
      <c r="I757" s="290"/>
      <c r="J757" s="290"/>
      <c r="K757" s="290"/>
      <c r="L757" s="290"/>
    </row>
    <row r="758" spans="2:14" s="146" customFormat="1">
      <c r="B758" s="291" t="s">
        <v>32</v>
      </c>
      <c r="C758" s="291"/>
      <c r="D758" s="200" t="s">
        <v>30</v>
      </c>
      <c r="E758" s="289" t="s">
        <v>144</v>
      </c>
      <c r="F758" s="289"/>
      <c r="G758" s="289"/>
      <c r="H758" s="289"/>
      <c r="I758" s="289"/>
      <c r="J758" s="289"/>
      <c r="K758" s="289"/>
      <c r="L758" s="289"/>
    </row>
    <row r="759" spans="2:14" s="146" customFormat="1">
      <c r="B759" s="291"/>
      <c r="C759" s="291"/>
      <c r="D759" s="200" t="s">
        <v>31</v>
      </c>
      <c r="E759" s="289">
        <v>104021</v>
      </c>
      <c r="F759" s="289"/>
      <c r="G759" s="289"/>
      <c r="H759" s="289"/>
      <c r="I759" s="289"/>
      <c r="J759" s="289"/>
      <c r="K759" s="289"/>
      <c r="L759" s="289"/>
    </row>
    <row r="760" spans="2:14" s="146" customFormat="1">
      <c r="B760" s="293"/>
      <c r="C760" s="293"/>
      <c r="D760" s="293"/>
      <c r="E760" s="293"/>
      <c r="F760" s="293"/>
      <c r="G760" s="293"/>
      <c r="H760" s="293"/>
      <c r="I760" s="293"/>
      <c r="J760" s="293"/>
      <c r="K760" s="293"/>
      <c r="L760" s="293"/>
    </row>
    <row r="761" spans="2:14" s="146" customFormat="1">
      <c r="B761" s="291" t="s">
        <v>33</v>
      </c>
      <c r="C761" s="291"/>
      <c r="D761" s="291"/>
      <c r="E761" s="289" t="s">
        <v>144</v>
      </c>
      <c r="F761" s="289"/>
      <c r="G761" s="289"/>
      <c r="H761" s="289"/>
      <c r="I761" s="289"/>
      <c r="J761" s="289"/>
      <c r="K761" s="289"/>
      <c r="L761" s="289"/>
    </row>
    <row r="762" spans="2:14" s="146" customFormat="1">
      <c r="B762" s="290"/>
      <c r="C762" s="290"/>
      <c r="D762" s="290"/>
      <c r="E762" s="290"/>
      <c r="F762" s="290"/>
      <c r="G762" s="290"/>
      <c r="H762" s="290"/>
      <c r="I762" s="290"/>
      <c r="J762" s="290"/>
      <c r="K762" s="290"/>
      <c r="L762" s="290"/>
    </row>
    <row r="763" spans="2:14" s="146" customFormat="1">
      <c r="B763" s="291" t="s">
        <v>34</v>
      </c>
      <c r="C763" s="291"/>
      <c r="D763" s="291"/>
      <c r="E763" s="289">
        <v>1006</v>
      </c>
      <c r="F763" s="289"/>
      <c r="G763" s="289"/>
      <c r="H763" s="289"/>
      <c r="I763" s="289"/>
      <c r="J763" s="289"/>
      <c r="K763" s="289"/>
      <c r="L763" s="289"/>
    </row>
    <row r="764" spans="2:14" s="146" customFormat="1">
      <c r="B764" s="293"/>
      <c r="C764" s="293"/>
      <c r="D764" s="293"/>
      <c r="E764" s="293"/>
      <c r="F764" s="293"/>
      <c r="G764" s="293"/>
      <c r="H764" s="293"/>
      <c r="I764" s="293"/>
      <c r="J764" s="293"/>
      <c r="K764" s="293"/>
      <c r="L764" s="293"/>
    </row>
    <row r="765" spans="2:14" s="146" customFormat="1">
      <c r="B765" s="291" t="s">
        <v>35</v>
      </c>
      <c r="C765" s="291"/>
      <c r="D765" s="291"/>
      <c r="E765" s="289">
        <v>1</v>
      </c>
      <c r="F765" s="289"/>
      <c r="G765" s="289"/>
      <c r="H765" s="289"/>
      <c r="I765" s="289"/>
      <c r="J765" s="289"/>
      <c r="K765" s="289"/>
      <c r="L765" s="289"/>
    </row>
    <row r="766" spans="2:14" s="146" customFormat="1">
      <c r="B766" s="290"/>
      <c r="C766" s="290"/>
      <c r="D766" s="290"/>
      <c r="E766" s="290"/>
      <c r="F766" s="290"/>
      <c r="G766" s="290"/>
      <c r="H766" s="290"/>
      <c r="I766" s="290"/>
      <c r="J766" s="290"/>
      <c r="K766" s="290"/>
      <c r="L766" s="290"/>
    </row>
    <row r="767" spans="2:14" s="146" customFormat="1">
      <c r="B767" s="294" t="s">
        <v>36</v>
      </c>
      <c r="C767" s="294"/>
      <c r="D767" s="200" t="s">
        <v>37</v>
      </c>
      <c r="E767" s="296" t="s">
        <v>142</v>
      </c>
      <c r="F767" s="296"/>
      <c r="G767" s="296"/>
      <c r="H767" s="296"/>
      <c r="I767" s="296"/>
      <c r="J767" s="296"/>
      <c r="K767" s="296"/>
      <c r="L767" s="296"/>
    </row>
    <row r="768" spans="2:14" s="146" customFormat="1">
      <c r="B768" s="294"/>
      <c r="C768" s="294"/>
      <c r="D768" s="200" t="s">
        <v>38</v>
      </c>
      <c r="E768" s="296" t="s">
        <v>193</v>
      </c>
      <c r="F768" s="296"/>
      <c r="G768" s="296"/>
      <c r="H768" s="296"/>
      <c r="I768" s="296"/>
      <c r="J768" s="296"/>
      <c r="K768" s="296"/>
      <c r="L768" s="296"/>
    </row>
    <row r="769" spans="2:15" s="146" customFormat="1">
      <c r="B769" s="294"/>
      <c r="C769" s="294"/>
      <c r="D769" s="200" t="s">
        <v>39</v>
      </c>
      <c r="E769" s="296" t="s">
        <v>142</v>
      </c>
      <c r="F769" s="296"/>
      <c r="G769" s="296"/>
      <c r="H769" s="296"/>
      <c r="I769" s="296"/>
      <c r="J769" s="296"/>
      <c r="K769" s="296"/>
      <c r="L769" s="296"/>
    </row>
    <row r="770" spans="2:15" s="146" customFormat="1">
      <c r="B770" s="290"/>
      <c r="C770" s="290"/>
      <c r="D770" s="290"/>
      <c r="E770" s="290"/>
      <c r="F770" s="290"/>
      <c r="G770" s="290"/>
      <c r="H770" s="290"/>
      <c r="I770" s="290"/>
      <c r="J770" s="290"/>
      <c r="K770" s="290"/>
      <c r="L770" s="290"/>
    </row>
    <row r="771" spans="2:15" s="146" customFormat="1" ht="27">
      <c r="B771" s="280" t="s">
        <v>40</v>
      </c>
      <c r="C771" s="281"/>
      <c r="D771" s="200" t="s">
        <v>41</v>
      </c>
      <c r="E771" s="286" t="s">
        <v>192</v>
      </c>
      <c r="F771" s="287"/>
      <c r="G771" s="287"/>
      <c r="H771" s="287"/>
      <c r="I771" s="287"/>
      <c r="J771" s="287"/>
      <c r="K771" s="287"/>
      <c r="L771" s="288"/>
    </row>
    <row r="772" spans="2:15" s="146" customFormat="1" ht="27">
      <c r="B772" s="282"/>
      <c r="C772" s="283"/>
      <c r="D772" s="200" t="s">
        <v>42</v>
      </c>
      <c r="E772" s="289">
        <v>1006</v>
      </c>
      <c r="F772" s="289"/>
      <c r="G772" s="289"/>
      <c r="H772" s="289"/>
      <c r="I772" s="289"/>
      <c r="J772" s="289"/>
      <c r="K772" s="289"/>
      <c r="L772" s="289"/>
    </row>
    <row r="773" spans="2:15" s="146" customFormat="1" ht="27">
      <c r="B773" s="282"/>
      <c r="C773" s="283"/>
      <c r="D773" s="200" t="s">
        <v>43</v>
      </c>
      <c r="E773" s="286" t="s">
        <v>210</v>
      </c>
      <c r="F773" s="287"/>
      <c r="G773" s="287"/>
      <c r="H773" s="287"/>
      <c r="I773" s="287"/>
      <c r="J773" s="287"/>
      <c r="K773" s="287"/>
      <c r="L773" s="288"/>
    </row>
    <row r="774" spans="2:15" s="146" customFormat="1" ht="27">
      <c r="B774" s="284"/>
      <c r="C774" s="285"/>
      <c r="D774" s="200" t="s">
        <v>44</v>
      </c>
      <c r="E774" s="289">
        <v>13001</v>
      </c>
      <c r="F774" s="289"/>
      <c r="G774" s="289"/>
      <c r="H774" s="289"/>
      <c r="I774" s="289"/>
      <c r="J774" s="289"/>
      <c r="K774" s="289"/>
      <c r="L774" s="289"/>
    </row>
    <row r="775" spans="2:15" s="146" customFormat="1">
      <c r="B775" s="290"/>
      <c r="C775" s="290"/>
      <c r="D775" s="290"/>
      <c r="E775" s="290"/>
      <c r="F775" s="290"/>
      <c r="G775" s="290"/>
      <c r="H775" s="290"/>
      <c r="I775" s="290"/>
      <c r="J775" s="290"/>
      <c r="K775" s="290"/>
      <c r="L775" s="290"/>
    </row>
    <row r="776" spans="2:15" s="146" customFormat="1">
      <c r="B776" s="291" t="s">
        <v>45</v>
      </c>
      <c r="C776" s="291"/>
      <c r="D776" s="291"/>
      <c r="E776" s="289" t="s">
        <v>148</v>
      </c>
      <c r="F776" s="289"/>
      <c r="G776" s="289"/>
      <c r="H776" s="289"/>
      <c r="I776" s="289"/>
      <c r="J776" s="289"/>
      <c r="K776" s="289"/>
      <c r="L776" s="289"/>
    </row>
    <row r="777" spans="2:15" s="146" customFormat="1"/>
    <row r="778" spans="2:15" s="146" customFormat="1" ht="54" customHeight="1">
      <c r="B778" s="277" t="s">
        <v>50</v>
      </c>
      <c r="C778" s="292" t="s">
        <v>1</v>
      </c>
      <c r="D778" s="292"/>
      <c r="E778" s="277" t="s">
        <v>49</v>
      </c>
      <c r="F778" s="277" t="s">
        <v>3</v>
      </c>
      <c r="G778" s="277"/>
      <c r="H778" s="277"/>
      <c r="I778" s="277" t="s">
        <v>47</v>
      </c>
      <c r="J778" s="277" t="s">
        <v>4</v>
      </c>
      <c r="K778" s="277" t="s">
        <v>5</v>
      </c>
      <c r="L778" s="277" t="s">
        <v>6</v>
      </c>
      <c r="M778" s="277" t="s">
        <v>46</v>
      </c>
      <c r="N778" s="277"/>
      <c r="O778" s="277" t="s">
        <v>7</v>
      </c>
    </row>
    <row r="779" spans="2:15" s="146" customFormat="1" ht="72" customHeight="1">
      <c r="B779" s="277"/>
      <c r="C779" s="199" t="s">
        <v>8</v>
      </c>
      <c r="D779" s="197" t="s">
        <v>0</v>
      </c>
      <c r="E779" s="277"/>
      <c r="F779" s="197" t="s">
        <v>48</v>
      </c>
      <c r="G779" s="197" t="s">
        <v>9</v>
      </c>
      <c r="H779" s="197" t="s">
        <v>10</v>
      </c>
      <c r="I779" s="277"/>
      <c r="J779" s="277"/>
      <c r="K779" s="277"/>
      <c r="L779" s="277"/>
      <c r="M779" s="197" t="s">
        <v>11</v>
      </c>
      <c r="N779" s="197" t="s">
        <v>12</v>
      </c>
      <c r="O779" s="277"/>
    </row>
    <row r="780" spans="2:15" s="146" customFormat="1">
      <c r="B780" s="201" t="s">
        <v>13</v>
      </c>
      <c r="C780" s="201" t="s">
        <v>14</v>
      </c>
      <c r="D780" s="201" t="s">
        <v>15</v>
      </c>
      <c r="E780" s="201" t="s">
        <v>16</v>
      </c>
      <c r="F780" s="201" t="s">
        <v>17</v>
      </c>
      <c r="G780" s="201" t="s">
        <v>18</v>
      </c>
      <c r="H780" s="201" t="s">
        <v>19</v>
      </c>
      <c r="I780" s="201" t="s">
        <v>20</v>
      </c>
      <c r="J780" s="201" t="s">
        <v>21</v>
      </c>
      <c r="K780" s="201" t="s">
        <v>22</v>
      </c>
      <c r="L780" s="201" t="s">
        <v>23</v>
      </c>
      <c r="M780" s="201" t="s">
        <v>24</v>
      </c>
      <c r="N780" s="201" t="s">
        <v>25</v>
      </c>
      <c r="O780" s="201" t="s">
        <v>26</v>
      </c>
    </row>
    <row r="781" spans="2:15" s="146" customFormat="1">
      <c r="B781" s="4">
        <v>1100000</v>
      </c>
      <c r="C781" s="5" t="s">
        <v>72</v>
      </c>
      <c r="D781" s="4" t="s">
        <v>28</v>
      </c>
      <c r="E781" s="178">
        <f>E782+E785</f>
        <v>272948079.80000001</v>
      </c>
      <c r="F781" s="178">
        <f t="shared" ref="F781:H781" si="66">F782+F785</f>
        <v>0</v>
      </c>
      <c r="G781" s="186">
        <f t="shared" si="66"/>
        <v>0</v>
      </c>
      <c r="H781" s="186">
        <f t="shared" si="66"/>
        <v>-210000</v>
      </c>
      <c r="I781" s="178">
        <f>E781+F781+G781+H781</f>
        <v>272738079.80000001</v>
      </c>
      <c r="J781" s="178">
        <f>J782+J785</f>
        <v>159152984.19999999</v>
      </c>
      <c r="K781" s="178">
        <f t="shared" ref="K781:L781" si="67">K782+K785</f>
        <v>159152984.09999999</v>
      </c>
      <c r="L781" s="178">
        <f t="shared" si="67"/>
        <v>159152984.09999999</v>
      </c>
      <c r="M781" s="147"/>
      <c r="N781" s="147"/>
      <c r="O781" s="147"/>
    </row>
    <row r="782" spans="2:15" s="146" customFormat="1">
      <c r="B782" s="4">
        <v>1130000</v>
      </c>
      <c r="C782" s="5" t="s">
        <v>254</v>
      </c>
      <c r="D782" s="4" t="s">
        <v>28</v>
      </c>
      <c r="E782" s="178">
        <v>164468424.80000001</v>
      </c>
      <c r="F782" s="178"/>
      <c r="G782" s="186"/>
      <c r="H782" s="186">
        <v>-100000</v>
      </c>
      <c r="I782" s="178">
        <f>E782+F782+G782+H782</f>
        <v>164368424.80000001</v>
      </c>
      <c r="J782" s="178">
        <f>J783</f>
        <v>86119827.280000001</v>
      </c>
      <c r="K782" s="178">
        <f t="shared" ref="K782:L782" si="68">K783</f>
        <v>86119827.280000001</v>
      </c>
      <c r="L782" s="178">
        <f t="shared" si="68"/>
        <v>86119827.280000001</v>
      </c>
      <c r="M782" s="147"/>
      <c r="N782" s="147"/>
      <c r="O782" s="147"/>
    </row>
    <row r="783" spans="2:15" s="146" customFormat="1">
      <c r="B783" s="4">
        <v>1130100</v>
      </c>
      <c r="C783" s="5" t="s">
        <v>105</v>
      </c>
      <c r="D783" s="4">
        <v>441100</v>
      </c>
      <c r="E783" s="178"/>
      <c r="F783" s="178"/>
      <c r="G783" s="186"/>
      <c r="H783" s="186"/>
      <c r="I783" s="186"/>
      <c r="J783" s="178">
        <v>86119827.280000001</v>
      </c>
      <c r="K783" s="178">
        <v>86119827.280000001</v>
      </c>
      <c r="L783" s="178">
        <v>86119827.280000001</v>
      </c>
      <c r="M783" s="147"/>
      <c r="N783" s="147"/>
      <c r="O783" s="147"/>
    </row>
    <row r="784" spans="2:15" s="146" customFormat="1" ht="11.25" customHeight="1">
      <c r="B784" s="4">
        <v>1130200</v>
      </c>
      <c r="C784" s="5" t="s">
        <v>106</v>
      </c>
      <c r="D784" s="4">
        <v>441200</v>
      </c>
      <c r="E784" s="178"/>
      <c r="F784" s="178"/>
      <c r="G784" s="178"/>
      <c r="H784" s="178"/>
      <c r="I784" s="178">
        <f t="shared" ref="I784:I785" si="69">E784+F784+G784+H784+I786</f>
        <v>0</v>
      </c>
      <c r="J784" s="178"/>
      <c r="K784" s="178"/>
      <c r="L784" s="178"/>
      <c r="M784" s="147"/>
      <c r="N784" s="147"/>
      <c r="O784" s="147"/>
    </row>
    <row r="785" spans="2:15" s="146" customFormat="1" ht="15" customHeight="1">
      <c r="B785" s="4">
        <v>1132000</v>
      </c>
      <c r="C785" s="5" t="s">
        <v>253</v>
      </c>
      <c r="D785" s="4"/>
      <c r="E785" s="178">
        <v>108479655</v>
      </c>
      <c r="F785" s="178"/>
      <c r="G785" s="186"/>
      <c r="H785" s="186">
        <v>-110000</v>
      </c>
      <c r="I785" s="178">
        <f t="shared" si="69"/>
        <v>108369655</v>
      </c>
      <c r="J785" s="178">
        <f>J786+J787</f>
        <v>73033156.920000002</v>
      </c>
      <c r="K785" s="178">
        <f t="shared" ref="K785:L785" si="70">K786+K787</f>
        <v>73033156.819999993</v>
      </c>
      <c r="L785" s="178">
        <f t="shared" si="70"/>
        <v>73033156.819999993</v>
      </c>
      <c r="M785" s="147"/>
      <c r="N785" s="147"/>
      <c r="O785" s="147"/>
    </row>
    <row r="786" spans="2:15" s="146" customFormat="1" ht="15.75" customHeight="1">
      <c r="B786" s="4">
        <v>1130300</v>
      </c>
      <c r="C786" s="5" t="s">
        <v>107</v>
      </c>
      <c r="D786" s="4">
        <v>442100</v>
      </c>
      <c r="E786" s="178"/>
      <c r="F786" s="178"/>
      <c r="G786" s="178"/>
      <c r="H786" s="178"/>
      <c r="I786" s="178">
        <f>E786+F786+G786+H786</f>
        <v>0</v>
      </c>
      <c r="J786" s="178">
        <v>33766663.770000003</v>
      </c>
      <c r="K786" s="178">
        <v>33766663.670000002</v>
      </c>
      <c r="L786" s="178">
        <v>33766663.670000002</v>
      </c>
      <c r="M786" s="147"/>
      <c r="N786" s="147"/>
      <c r="O786" s="147"/>
    </row>
    <row r="787" spans="2:15" s="146" customFormat="1">
      <c r="B787" s="4">
        <v>1130400</v>
      </c>
      <c r="C787" s="5" t="s">
        <v>108</v>
      </c>
      <c r="D787" s="4">
        <v>442200</v>
      </c>
      <c r="E787" s="178"/>
      <c r="F787" s="178"/>
      <c r="G787" s="186"/>
      <c r="H787" s="186"/>
      <c r="I787" s="178">
        <f>E787+F787+G787+H787</f>
        <v>0</v>
      </c>
      <c r="J787" s="178">
        <v>39266493.149999999</v>
      </c>
      <c r="K787" s="178">
        <v>39266493.149999999</v>
      </c>
      <c r="L787" s="178">
        <v>39266493.149999999</v>
      </c>
      <c r="M787" s="147"/>
      <c r="N787" s="147"/>
      <c r="O787" s="147"/>
    </row>
    <row r="788" spans="2:15" s="146" customFormat="1">
      <c r="B788" s="4">
        <v>1000000</v>
      </c>
      <c r="C788" s="4" t="s">
        <v>183</v>
      </c>
      <c r="D788" s="4"/>
      <c r="E788" s="178">
        <f>E781</f>
        <v>272948079.80000001</v>
      </c>
      <c r="F788" s="178"/>
      <c r="G788" s="186">
        <f t="shared" ref="G788:H788" si="71">G781</f>
        <v>0</v>
      </c>
      <c r="H788" s="186">
        <f t="shared" si="71"/>
        <v>-210000</v>
      </c>
      <c r="I788" s="178">
        <f>E788+F788+G788+H788</f>
        <v>272738079.80000001</v>
      </c>
      <c r="J788" s="178">
        <f>J782+J785</f>
        <v>159152984.19999999</v>
      </c>
      <c r="K788" s="178">
        <f t="shared" ref="K788:L788" si="72">K782+K785</f>
        <v>159152984.09999999</v>
      </c>
      <c r="L788" s="178">
        <f t="shared" si="72"/>
        <v>159152984.09999999</v>
      </c>
      <c r="M788" s="147"/>
      <c r="N788" s="147"/>
      <c r="O788" s="147"/>
    </row>
    <row r="789" spans="2:15" s="146" customFormat="1">
      <c r="B789" s="54"/>
      <c r="C789" s="54"/>
      <c r="D789" s="54"/>
      <c r="E789" s="205"/>
      <c r="F789" s="205"/>
      <c r="G789" s="206"/>
      <c r="H789" s="206"/>
      <c r="I789" s="205"/>
      <c r="J789" s="205"/>
      <c r="K789" s="205"/>
      <c r="L789" s="205"/>
      <c r="M789" s="56"/>
      <c r="N789" s="56"/>
      <c r="O789" s="56"/>
    </row>
    <row r="790" spans="2:15" s="146" customFormat="1">
      <c r="I790" s="189"/>
    </row>
    <row r="791" spans="2:15" s="146" customFormat="1" ht="16.5" customHeight="1">
      <c r="C791" s="148" t="s">
        <v>322</v>
      </c>
      <c r="D791" s="278" t="s">
        <v>66</v>
      </c>
      <c r="E791" s="278"/>
      <c r="F791" s="278"/>
      <c r="G791" s="276" t="s">
        <v>67</v>
      </c>
      <c r="H791" s="276"/>
      <c r="J791" s="279" t="s">
        <v>265</v>
      </c>
      <c r="K791" s="279"/>
      <c r="L791" s="279"/>
    </row>
    <row r="792" spans="2:15" s="146" customFormat="1" ht="15" customHeight="1">
      <c r="C792" s="8"/>
      <c r="D792" s="8"/>
      <c r="E792" s="1"/>
      <c r="G792" s="276" t="s">
        <v>68</v>
      </c>
      <c r="H792" s="276"/>
      <c r="J792" s="276" t="s">
        <v>69</v>
      </c>
      <c r="K792" s="276"/>
      <c r="L792" s="276"/>
    </row>
    <row r="793" spans="2:15" s="146" customFormat="1" ht="15" customHeight="1">
      <c r="C793" s="195" t="s">
        <v>70</v>
      </c>
      <c r="D793" s="8"/>
      <c r="E793" s="8"/>
      <c r="F793" s="8"/>
      <c r="G793" s="8"/>
      <c r="H793" s="8"/>
      <c r="I793" s="8"/>
    </row>
    <row r="794" spans="2:15" s="146" customFormat="1" ht="13.5" customHeight="1">
      <c r="C794" s="8"/>
      <c r="D794" s="278" t="s">
        <v>71</v>
      </c>
      <c r="E794" s="278"/>
      <c r="F794" s="278"/>
      <c r="G794" s="276" t="s">
        <v>67</v>
      </c>
      <c r="H794" s="276"/>
      <c r="I794" s="7"/>
      <c r="J794" s="279" t="s">
        <v>202</v>
      </c>
      <c r="K794" s="279"/>
      <c r="L794" s="279"/>
    </row>
    <row r="795" spans="2:15" s="146" customFormat="1">
      <c r="C795" s="8"/>
      <c r="D795" s="8"/>
      <c r="E795" s="8"/>
      <c r="F795" s="7"/>
      <c r="G795" s="276" t="s">
        <v>68</v>
      </c>
      <c r="H795" s="276"/>
      <c r="I795" s="7"/>
      <c r="J795" s="276" t="s">
        <v>69</v>
      </c>
      <c r="K795" s="276"/>
      <c r="L795" s="276"/>
    </row>
    <row r="796" spans="2:15" s="146" customFormat="1">
      <c r="C796" s="8"/>
      <c r="D796" s="8"/>
      <c r="E796" s="8"/>
      <c r="F796" s="7"/>
      <c r="G796" s="195"/>
      <c r="H796" s="195"/>
      <c r="I796" s="7"/>
      <c r="J796" s="195"/>
      <c r="K796" s="195"/>
      <c r="L796" s="195"/>
    </row>
    <row r="797" spans="2:15" s="146" customFormat="1">
      <c r="J797" s="297" t="s">
        <v>122</v>
      </c>
      <c r="K797" s="297"/>
      <c r="L797" s="297"/>
    </row>
    <row r="798" spans="2:15" s="146" customFormat="1">
      <c r="J798" s="196"/>
      <c r="K798" s="196"/>
      <c r="L798" s="196"/>
    </row>
    <row r="799" spans="2:15" s="146" customFormat="1">
      <c r="B799" s="298" t="s">
        <v>120</v>
      </c>
      <c r="C799" s="298"/>
      <c r="D799" s="298"/>
      <c r="E799" s="298"/>
      <c r="F799" s="298"/>
      <c r="G799" s="298"/>
      <c r="H799" s="298"/>
      <c r="I799" s="298"/>
      <c r="J799" s="298"/>
      <c r="K799" s="298"/>
      <c r="L799" s="298"/>
    </row>
    <row r="800" spans="2:15" s="146" customFormat="1">
      <c r="B800" s="298" t="s">
        <v>121</v>
      </c>
      <c r="C800" s="298"/>
      <c r="D800" s="298"/>
      <c r="E800" s="298"/>
      <c r="F800" s="298"/>
      <c r="G800" s="298"/>
      <c r="H800" s="298"/>
      <c r="I800" s="298"/>
      <c r="J800" s="298"/>
      <c r="K800" s="298"/>
      <c r="L800" s="298"/>
    </row>
    <row r="801" spans="2:14" s="146" customFormat="1">
      <c r="B801" s="298" t="s">
        <v>321</v>
      </c>
      <c r="C801" s="298"/>
      <c r="D801" s="298"/>
      <c r="E801" s="298"/>
      <c r="F801" s="298"/>
      <c r="G801" s="298"/>
      <c r="H801" s="298"/>
      <c r="I801" s="298"/>
      <c r="J801" s="298"/>
      <c r="K801" s="298"/>
      <c r="L801" s="298"/>
    </row>
    <row r="802" spans="2:14" s="146" customFormat="1">
      <c r="N802" s="12"/>
    </row>
    <row r="803" spans="2:14" s="146" customFormat="1" ht="16.5" customHeight="1">
      <c r="B803" s="291" t="s">
        <v>29</v>
      </c>
      <c r="C803" s="291"/>
      <c r="D803" s="200" t="s">
        <v>30</v>
      </c>
      <c r="E803" s="289" t="s">
        <v>144</v>
      </c>
      <c r="F803" s="289"/>
      <c r="G803" s="289"/>
      <c r="H803" s="289"/>
      <c r="I803" s="289"/>
      <c r="J803" s="289"/>
      <c r="K803" s="289"/>
      <c r="L803" s="289"/>
    </row>
    <row r="804" spans="2:14" s="146" customFormat="1">
      <c r="B804" s="291"/>
      <c r="C804" s="291"/>
      <c r="D804" s="200" t="s">
        <v>31</v>
      </c>
      <c r="E804" s="289">
        <v>104021</v>
      </c>
      <c r="F804" s="289"/>
      <c r="G804" s="289"/>
      <c r="H804" s="289"/>
      <c r="I804" s="289"/>
      <c r="J804" s="289"/>
      <c r="K804" s="289"/>
      <c r="L804" s="289"/>
    </row>
    <row r="805" spans="2:14" s="146" customFormat="1">
      <c r="B805" s="290"/>
      <c r="C805" s="290"/>
      <c r="D805" s="290"/>
      <c r="E805" s="290"/>
      <c r="F805" s="290"/>
      <c r="G805" s="290"/>
      <c r="H805" s="290"/>
      <c r="I805" s="290"/>
      <c r="J805" s="290"/>
      <c r="K805" s="290"/>
      <c r="L805" s="290"/>
    </row>
    <row r="806" spans="2:14" s="146" customFormat="1" ht="16.5" customHeight="1">
      <c r="B806" s="291" t="s">
        <v>32</v>
      </c>
      <c r="C806" s="291"/>
      <c r="D806" s="200" t="s">
        <v>30</v>
      </c>
      <c r="E806" s="289" t="s">
        <v>144</v>
      </c>
      <c r="F806" s="289"/>
      <c r="G806" s="289"/>
      <c r="H806" s="289"/>
      <c r="I806" s="289"/>
      <c r="J806" s="289"/>
      <c r="K806" s="289"/>
      <c r="L806" s="289"/>
    </row>
    <row r="807" spans="2:14" s="146" customFormat="1">
      <c r="B807" s="291"/>
      <c r="C807" s="291"/>
      <c r="D807" s="200" t="s">
        <v>31</v>
      </c>
      <c r="E807" s="289">
        <v>104021</v>
      </c>
      <c r="F807" s="289"/>
      <c r="G807" s="289"/>
      <c r="H807" s="289"/>
      <c r="I807" s="289"/>
      <c r="J807" s="289"/>
      <c r="K807" s="289"/>
      <c r="L807" s="289"/>
    </row>
    <row r="808" spans="2:14" s="146" customFormat="1">
      <c r="B808" s="293"/>
      <c r="C808" s="293"/>
      <c r="D808" s="293"/>
      <c r="E808" s="293"/>
      <c r="F808" s="293"/>
      <c r="G808" s="293"/>
      <c r="H808" s="293"/>
      <c r="I808" s="293"/>
      <c r="J808" s="293"/>
      <c r="K808" s="293"/>
      <c r="L808" s="293"/>
    </row>
    <row r="809" spans="2:14" s="146" customFormat="1" ht="16.5" customHeight="1">
      <c r="B809" s="291" t="s">
        <v>33</v>
      </c>
      <c r="C809" s="291"/>
      <c r="D809" s="291"/>
      <c r="E809" s="289" t="s">
        <v>144</v>
      </c>
      <c r="F809" s="289"/>
      <c r="G809" s="289"/>
      <c r="H809" s="289"/>
      <c r="I809" s="289"/>
      <c r="J809" s="289"/>
      <c r="K809" s="289"/>
      <c r="L809" s="289"/>
    </row>
    <row r="810" spans="2:14" s="146" customFormat="1">
      <c r="B810" s="290"/>
      <c r="C810" s="290"/>
      <c r="D810" s="290"/>
      <c r="E810" s="290"/>
      <c r="F810" s="290"/>
      <c r="G810" s="290"/>
      <c r="H810" s="290"/>
      <c r="I810" s="290"/>
      <c r="J810" s="290"/>
      <c r="K810" s="290"/>
      <c r="L810" s="290"/>
    </row>
    <row r="811" spans="2:14" s="146" customFormat="1" ht="16.5" customHeight="1">
      <c r="B811" s="291" t="s">
        <v>34</v>
      </c>
      <c r="C811" s="291"/>
      <c r="D811" s="291"/>
      <c r="E811" s="289">
        <v>1006</v>
      </c>
      <c r="F811" s="289"/>
      <c r="G811" s="289"/>
      <c r="H811" s="289"/>
      <c r="I811" s="289"/>
      <c r="J811" s="289"/>
      <c r="K811" s="289"/>
      <c r="L811" s="289"/>
    </row>
    <row r="812" spans="2:14" s="146" customFormat="1">
      <c r="B812" s="293"/>
      <c r="C812" s="293"/>
      <c r="D812" s="293"/>
      <c r="E812" s="293"/>
      <c r="F812" s="293"/>
      <c r="G812" s="293"/>
      <c r="H812" s="293"/>
      <c r="I812" s="293"/>
      <c r="J812" s="293"/>
      <c r="K812" s="293"/>
      <c r="L812" s="293"/>
    </row>
    <row r="813" spans="2:14" s="146" customFormat="1" ht="16.5" customHeight="1">
      <c r="B813" s="291" t="s">
        <v>35</v>
      </c>
      <c r="C813" s="291"/>
      <c r="D813" s="291"/>
      <c r="E813" s="289">
        <v>1</v>
      </c>
      <c r="F813" s="289"/>
      <c r="G813" s="289"/>
      <c r="H813" s="289"/>
      <c r="I813" s="289"/>
      <c r="J813" s="289"/>
      <c r="K813" s="289"/>
      <c r="L813" s="289"/>
    </row>
    <row r="814" spans="2:14" s="146" customFormat="1">
      <c r="B814" s="290"/>
      <c r="C814" s="290"/>
      <c r="D814" s="290"/>
      <c r="E814" s="290"/>
      <c r="F814" s="290"/>
      <c r="G814" s="290"/>
      <c r="H814" s="290"/>
      <c r="I814" s="290"/>
      <c r="J814" s="290"/>
      <c r="K814" s="290"/>
      <c r="L814" s="290"/>
    </row>
    <row r="815" spans="2:14" s="146" customFormat="1" ht="16.5" customHeight="1">
      <c r="B815" s="294" t="s">
        <v>36</v>
      </c>
      <c r="C815" s="294"/>
      <c r="D815" s="200" t="s">
        <v>37</v>
      </c>
      <c r="E815" s="296" t="s">
        <v>142</v>
      </c>
      <c r="F815" s="296"/>
      <c r="G815" s="296"/>
      <c r="H815" s="296"/>
      <c r="I815" s="296"/>
      <c r="J815" s="296"/>
      <c r="K815" s="296"/>
      <c r="L815" s="296"/>
    </row>
    <row r="816" spans="2:14" s="146" customFormat="1">
      <c r="B816" s="294"/>
      <c r="C816" s="294"/>
      <c r="D816" s="200" t="s">
        <v>38</v>
      </c>
      <c r="E816" s="296" t="s">
        <v>193</v>
      </c>
      <c r="F816" s="296"/>
      <c r="G816" s="296"/>
      <c r="H816" s="296"/>
      <c r="I816" s="296"/>
      <c r="J816" s="296"/>
      <c r="K816" s="296"/>
      <c r="L816" s="296"/>
    </row>
    <row r="817" spans="2:15" s="146" customFormat="1">
      <c r="B817" s="294"/>
      <c r="C817" s="294"/>
      <c r="D817" s="200" t="s">
        <v>39</v>
      </c>
      <c r="E817" s="296" t="s">
        <v>142</v>
      </c>
      <c r="F817" s="296"/>
      <c r="G817" s="296"/>
      <c r="H817" s="296"/>
      <c r="I817" s="296"/>
      <c r="J817" s="296"/>
      <c r="K817" s="296"/>
      <c r="L817" s="296"/>
    </row>
    <row r="818" spans="2:15" s="146" customFormat="1">
      <c r="B818" s="290"/>
      <c r="C818" s="290"/>
      <c r="D818" s="290"/>
      <c r="E818" s="290"/>
      <c r="F818" s="290"/>
      <c r="G818" s="290"/>
      <c r="H818" s="290"/>
      <c r="I818" s="290"/>
      <c r="J818" s="290"/>
      <c r="K818" s="290"/>
      <c r="L818" s="290"/>
    </row>
    <row r="819" spans="2:15" s="146" customFormat="1" ht="27" customHeight="1">
      <c r="B819" s="280" t="s">
        <v>40</v>
      </c>
      <c r="C819" s="281"/>
      <c r="D819" s="200" t="s">
        <v>41</v>
      </c>
      <c r="E819" s="286" t="s">
        <v>192</v>
      </c>
      <c r="F819" s="287"/>
      <c r="G819" s="287"/>
      <c r="H819" s="287"/>
      <c r="I819" s="287"/>
      <c r="J819" s="287"/>
      <c r="K819" s="287"/>
      <c r="L819" s="288"/>
    </row>
    <row r="820" spans="2:15" s="146" customFormat="1" ht="27">
      <c r="B820" s="282"/>
      <c r="C820" s="283"/>
      <c r="D820" s="200" t="s">
        <v>42</v>
      </c>
      <c r="E820" s="289">
        <v>1006</v>
      </c>
      <c r="F820" s="289"/>
      <c r="G820" s="289"/>
      <c r="H820" s="289"/>
      <c r="I820" s="289"/>
      <c r="J820" s="289"/>
      <c r="K820" s="289"/>
      <c r="L820" s="289"/>
    </row>
    <row r="821" spans="2:15" s="146" customFormat="1" ht="27" customHeight="1">
      <c r="B821" s="282"/>
      <c r="C821" s="283"/>
      <c r="D821" s="200" t="s">
        <v>43</v>
      </c>
      <c r="E821" s="286" t="s">
        <v>196</v>
      </c>
      <c r="F821" s="287"/>
      <c r="G821" s="287"/>
      <c r="H821" s="287"/>
      <c r="I821" s="287"/>
      <c r="J821" s="287"/>
      <c r="K821" s="287"/>
      <c r="L821" s="288"/>
    </row>
    <row r="822" spans="2:15" s="146" customFormat="1" ht="27">
      <c r="B822" s="284"/>
      <c r="C822" s="285"/>
      <c r="D822" s="200" t="s">
        <v>44</v>
      </c>
      <c r="E822" s="289">
        <v>13003</v>
      </c>
      <c r="F822" s="289"/>
      <c r="G822" s="289"/>
      <c r="H822" s="289"/>
      <c r="I822" s="289"/>
      <c r="J822" s="289"/>
      <c r="K822" s="289"/>
      <c r="L822" s="289"/>
    </row>
    <row r="823" spans="2:15" s="146" customFormat="1">
      <c r="B823" s="290"/>
      <c r="C823" s="290"/>
      <c r="D823" s="290"/>
      <c r="E823" s="290"/>
      <c r="F823" s="290"/>
      <c r="G823" s="290"/>
      <c r="H823" s="290"/>
      <c r="I823" s="290"/>
      <c r="J823" s="290"/>
      <c r="K823" s="290"/>
      <c r="L823" s="290"/>
    </row>
    <row r="824" spans="2:15" s="146" customFormat="1" ht="16.5" customHeight="1">
      <c r="B824" s="291" t="s">
        <v>45</v>
      </c>
      <c r="C824" s="291"/>
      <c r="D824" s="291"/>
      <c r="E824" s="289" t="s">
        <v>148</v>
      </c>
      <c r="F824" s="289"/>
      <c r="G824" s="289"/>
      <c r="H824" s="289"/>
      <c r="I824" s="289"/>
      <c r="J824" s="289"/>
      <c r="K824" s="289"/>
      <c r="L824" s="289"/>
    </row>
    <row r="825" spans="2:15" s="146" customFormat="1"/>
    <row r="826" spans="2:15" s="146" customFormat="1" ht="40.5" customHeight="1">
      <c r="B826" s="277" t="s">
        <v>50</v>
      </c>
      <c r="C826" s="292" t="s">
        <v>1</v>
      </c>
      <c r="D826" s="292"/>
      <c r="E826" s="277" t="s">
        <v>49</v>
      </c>
      <c r="F826" s="277" t="s">
        <v>3</v>
      </c>
      <c r="G826" s="277"/>
      <c r="H826" s="277"/>
      <c r="I826" s="277" t="s">
        <v>47</v>
      </c>
      <c r="J826" s="277" t="s">
        <v>4</v>
      </c>
      <c r="K826" s="277" t="s">
        <v>5</v>
      </c>
      <c r="L826" s="277" t="s">
        <v>6</v>
      </c>
      <c r="M826" s="277" t="s">
        <v>46</v>
      </c>
      <c r="N826" s="277"/>
      <c r="O826" s="277" t="s">
        <v>7</v>
      </c>
    </row>
    <row r="827" spans="2:15" s="146" customFormat="1" ht="77.25" customHeight="1">
      <c r="B827" s="277"/>
      <c r="C827" s="199" t="s">
        <v>8</v>
      </c>
      <c r="D827" s="197" t="s">
        <v>0</v>
      </c>
      <c r="E827" s="277"/>
      <c r="F827" s="197" t="s">
        <v>48</v>
      </c>
      <c r="G827" s="197" t="s">
        <v>9</v>
      </c>
      <c r="H827" s="197" t="s">
        <v>10</v>
      </c>
      <c r="I827" s="277"/>
      <c r="J827" s="277"/>
      <c r="K827" s="277"/>
      <c r="L827" s="277"/>
      <c r="M827" s="197" t="s">
        <v>11</v>
      </c>
      <c r="N827" s="197" t="s">
        <v>12</v>
      </c>
      <c r="O827" s="277"/>
    </row>
    <row r="828" spans="2:15" s="146" customFormat="1">
      <c r="B828" s="201" t="s">
        <v>13</v>
      </c>
      <c r="C828" s="201" t="s">
        <v>14</v>
      </c>
      <c r="D828" s="201" t="s">
        <v>15</v>
      </c>
      <c r="E828" s="201" t="s">
        <v>16</v>
      </c>
      <c r="F828" s="201" t="s">
        <v>17</v>
      </c>
      <c r="G828" s="201" t="s">
        <v>18</v>
      </c>
      <c r="H828" s="201" t="s">
        <v>19</v>
      </c>
      <c r="I828" s="201" t="s">
        <v>20</v>
      </c>
      <c r="J828" s="201" t="s">
        <v>21</v>
      </c>
      <c r="K828" s="201" t="s">
        <v>22</v>
      </c>
      <c r="L828" s="201" t="s">
        <v>23</v>
      </c>
      <c r="M828" s="201" t="s">
        <v>24</v>
      </c>
      <c r="N828" s="201" t="s">
        <v>25</v>
      </c>
      <c r="O828" s="201" t="s">
        <v>26</v>
      </c>
    </row>
    <row r="829" spans="2:15" s="146" customFormat="1">
      <c r="B829" s="4">
        <v>1100000</v>
      </c>
      <c r="C829" s="5" t="s">
        <v>72</v>
      </c>
      <c r="D829" s="4" t="s">
        <v>28</v>
      </c>
      <c r="E829" s="178">
        <f>E830</f>
        <v>414.4</v>
      </c>
      <c r="F829" s="179"/>
      <c r="G829" s="211">
        <f t="shared" ref="G829:H829" si="73">G830</f>
        <v>0</v>
      </c>
      <c r="H829" s="178">
        <f t="shared" si="73"/>
        <v>0</v>
      </c>
      <c r="I829" s="178">
        <f t="shared" ref="I829:I833" si="74">E829+F829+G829+H829</f>
        <v>414.4</v>
      </c>
      <c r="J829" s="178">
        <f>J830</f>
        <v>245.43</v>
      </c>
      <c r="K829" s="178">
        <f t="shared" ref="K829:L829" si="75">K830</f>
        <v>245.43</v>
      </c>
      <c r="L829" s="178">
        <f t="shared" si="75"/>
        <v>245.43</v>
      </c>
      <c r="M829" s="147"/>
      <c r="N829" s="147"/>
      <c r="O829" s="147"/>
    </row>
    <row r="830" spans="2:15" s="146" customFormat="1">
      <c r="B830" s="4">
        <v>1130000</v>
      </c>
      <c r="C830" s="5" t="s">
        <v>57</v>
      </c>
      <c r="D830" s="4" t="s">
        <v>28</v>
      </c>
      <c r="E830" s="178">
        <v>414.4</v>
      </c>
      <c r="F830" s="180"/>
      <c r="G830" s="211"/>
      <c r="H830" s="178"/>
      <c r="I830" s="178">
        <f>E830+F830+G830+H830</f>
        <v>414.4</v>
      </c>
      <c r="J830" s="178">
        <f>J831+J832</f>
        <v>245.43</v>
      </c>
      <c r="K830" s="178">
        <f>K831+K832</f>
        <v>245.43</v>
      </c>
      <c r="L830" s="178">
        <f>L831+L832</f>
        <v>245.43</v>
      </c>
      <c r="M830" s="147"/>
      <c r="N830" s="147"/>
      <c r="O830" s="147"/>
    </row>
    <row r="831" spans="2:15" s="146" customFormat="1">
      <c r="B831" s="4">
        <v>1130100</v>
      </c>
      <c r="C831" s="5" t="s">
        <v>105</v>
      </c>
      <c r="D831" s="4">
        <v>441100</v>
      </c>
      <c r="E831" s="178"/>
      <c r="F831" s="180"/>
      <c r="G831" s="212"/>
      <c r="H831" s="180"/>
      <c r="I831" s="178"/>
      <c r="J831" s="178">
        <v>245.43</v>
      </c>
      <c r="K831" s="178">
        <v>245.43</v>
      </c>
      <c r="L831" s="178">
        <v>245.43</v>
      </c>
      <c r="M831" s="147"/>
      <c r="N831" s="147"/>
      <c r="O831" s="147"/>
    </row>
    <row r="832" spans="2:15" s="146" customFormat="1">
      <c r="B832" s="4">
        <v>1130400</v>
      </c>
      <c r="C832" s="5" t="s">
        <v>108</v>
      </c>
      <c r="D832" s="4">
        <v>442200</v>
      </c>
      <c r="E832" s="178"/>
      <c r="F832" s="180"/>
      <c r="G832" s="212"/>
      <c r="H832" s="180"/>
      <c r="I832" s="178"/>
      <c r="J832" s="25"/>
      <c r="K832" s="25"/>
      <c r="L832" s="25"/>
      <c r="M832" s="147"/>
      <c r="N832" s="147"/>
      <c r="O832" s="147"/>
    </row>
    <row r="833" spans="2:15" s="146" customFormat="1">
      <c r="B833" s="4">
        <v>1000000</v>
      </c>
      <c r="C833" s="4" t="s">
        <v>183</v>
      </c>
      <c r="D833" s="4"/>
      <c r="E833" s="178">
        <f>E829</f>
        <v>414.4</v>
      </c>
      <c r="F833" s="179"/>
      <c r="G833" s="211">
        <f t="shared" ref="G833:H833" si="76">G829</f>
        <v>0</v>
      </c>
      <c r="H833" s="178">
        <f t="shared" si="76"/>
        <v>0</v>
      </c>
      <c r="I833" s="178">
        <f t="shared" si="74"/>
        <v>414.4</v>
      </c>
      <c r="J833" s="178">
        <f>J829</f>
        <v>245.43</v>
      </c>
      <c r="K833" s="178">
        <f t="shared" ref="K833:L833" si="77">K829</f>
        <v>245.43</v>
      </c>
      <c r="L833" s="178">
        <f t="shared" si="77"/>
        <v>245.43</v>
      </c>
      <c r="M833" s="147"/>
      <c r="N833" s="147"/>
      <c r="O833" s="147"/>
    </row>
    <row r="834" spans="2:15" s="146" customFormat="1">
      <c r="B834" s="54"/>
      <c r="C834" s="54"/>
      <c r="D834" s="54"/>
      <c r="E834" s="205"/>
      <c r="F834" s="210"/>
      <c r="G834" s="210"/>
      <c r="H834" s="205"/>
      <c r="I834" s="205"/>
      <c r="J834" s="205"/>
      <c r="K834" s="205"/>
      <c r="L834" s="205"/>
      <c r="M834" s="56"/>
      <c r="N834" s="56"/>
      <c r="O834" s="56"/>
    </row>
    <row r="835" spans="2:15" s="146" customFormat="1"/>
    <row r="836" spans="2:15" s="146" customFormat="1" ht="16.5" customHeight="1">
      <c r="C836" s="148" t="s">
        <v>322</v>
      </c>
      <c r="D836" s="278" t="s">
        <v>66</v>
      </c>
      <c r="E836" s="278"/>
      <c r="F836" s="278"/>
      <c r="G836" s="276" t="s">
        <v>67</v>
      </c>
      <c r="H836" s="276"/>
      <c r="J836" s="279" t="s">
        <v>265</v>
      </c>
      <c r="K836" s="279"/>
      <c r="L836" s="279"/>
    </row>
    <row r="837" spans="2:15" s="146" customFormat="1" ht="16.5" customHeight="1">
      <c r="C837" s="8"/>
      <c r="D837" s="8"/>
      <c r="E837" s="1"/>
      <c r="G837" s="276" t="s">
        <v>68</v>
      </c>
      <c r="H837" s="276"/>
      <c r="J837" s="276" t="s">
        <v>69</v>
      </c>
      <c r="K837" s="276"/>
      <c r="L837" s="276"/>
    </row>
    <row r="838" spans="2:15" s="146" customFormat="1">
      <c r="C838" s="195" t="s">
        <v>70</v>
      </c>
      <c r="D838" s="8"/>
      <c r="E838" s="8"/>
      <c r="F838" s="8"/>
      <c r="G838" s="8"/>
      <c r="H838" s="8"/>
      <c r="I838" s="8"/>
    </row>
    <row r="839" spans="2:15" s="146" customFormat="1" ht="16.5" customHeight="1">
      <c r="C839" s="8"/>
      <c r="D839" s="278" t="s">
        <v>71</v>
      </c>
      <c r="E839" s="278"/>
      <c r="F839" s="278"/>
      <c r="G839" s="276" t="s">
        <v>67</v>
      </c>
      <c r="H839" s="276"/>
      <c r="I839" s="7"/>
      <c r="J839" s="279" t="s">
        <v>202</v>
      </c>
      <c r="K839" s="279"/>
      <c r="L839" s="279"/>
    </row>
    <row r="840" spans="2:15" s="146" customFormat="1" ht="16.5" customHeight="1">
      <c r="C840" s="8"/>
      <c r="D840" s="8"/>
      <c r="E840" s="8"/>
      <c r="F840" s="7"/>
      <c r="G840" s="276" t="s">
        <v>68</v>
      </c>
      <c r="H840" s="276"/>
      <c r="I840" s="7"/>
      <c r="J840" s="276" t="s">
        <v>69</v>
      </c>
      <c r="K840" s="276"/>
      <c r="L840" s="276"/>
    </row>
  </sheetData>
  <mergeCells count="918">
    <mergeCell ref="M176:N176"/>
    <mergeCell ref="O176:O177"/>
    <mergeCell ref="D188:F188"/>
    <mergeCell ref="G188:H188"/>
    <mergeCell ref="J188:L188"/>
    <mergeCell ref="G189:H189"/>
    <mergeCell ref="J189:L189"/>
    <mergeCell ref="D191:F191"/>
    <mergeCell ref="G191:H191"/>
    <mergeCell ref="J191:L191"/>
    <mergeCell ref="M733:N733"/>
    <mergeCell ref="O733:O734"/>
    <mergeCell ref="D742:F742"/>
    <mergeCell ref="G742:H742"/>
    <mergeCell ref="J742:L742"/>
    <mergeCell ref="G743:H743"/>
    <mergeCell ref="J743:L743"/>
    <mergeCell ref="D745:F745"/>
    <mergeCell ref="G745:H745"/>
    <mergeCell ref="J745:L745"/>
    <mergeCell ref="B730:L730"/>
    <mergeCell ref="B731:D731"/>
    <mergeCell ref="E731:L731"/>
    <mergeCell ref="G746:H746"/>
    <mergeCell ref="J746:L746"/>
    <mergeCell ref="B733:B734"/>
    <mergeCell ref="C733:D733"/>
    <mergeCell ref="E733:E734"/>
    <mergeCell ref="F733:H733"/>
    <mergeCell ref="I733:I734"/>
    <mergeCell ref="J733:J734"/>
    <mergeCell ref="K733:K734"/>
    <mergeCell ref="L733:L734"/>
    <mergeCell ref="B721:L721"/>
    <mergeCell ref="B722:C724"/>
    <mergeCell ref="E722:L722"/>
    <mergeCell ref="E723:L723"/>
    <mergeCell ref="E724:L724"/>
    <mergeCell ref="B725:L725"/>
    <mergeCell ref="B726:C729"/>
    <mergeCell ref="E726:L726"/>
    <mergeCell ref="E727:L727"/>
    <mergeCell ref="E728:L728"/>
    <mergeCell ref="E729:L729"/>
    <mergeCell ref="B708:L708"/>
    <mergeCell ref="B710:C711"/>
    <mergeCell ref="B716:D716"/>
    <mergeCell ref="E716:L716"/>
    <mergeCell ref="B717:L717"/>
    <mergeCell ref="B718:D718"/>
    <mergeCell ref="E718:L718"/>
    <mergeCell ref="B719:L719"/>
    <mergeCell ref="B720:D720"/>
    <mergeCell ref="E720:L720"/>
    <mergeCell ref="E669:L669"/>
    <mergeCell ref="B715:L715"/>
    <mergeCell ref="M643:N643"/>
    <mergeCell ref="O643:O644"/>
    <mergeCell ref="D652:F652"/>
    <mergeCell ref="G652:H652"/>
    <mergeCell ref="J652:L652"/>
    <mergeCell ref="G653:H653"/>
    <mergeCell ref="J653:L653"/>
    <mergeCell ref="D655:F655"/>
    <mergeCell ref="G655:H655"/>
    <mergeCell ref="J655:L655"/>
    <mergeCell ref="G656:H656"/>
    <mergeCell ref="J656:L656"/>
    <mergeCell ref="B707:L707"/>
    <mergeCell ref="B667:L667"/>
    <mergeCell ref="B668:C669"/>
    <mergeCell ref="E668:L668"/>
    <mergeCell ref="B663:L663"/>
    <mergeCell ref="B665:C666"/>
    <mergeCell ref="E665:L665"/>
    <mergeCell ref="E666:L666"/>
    <mergeCell ref="B674:L674"/>
    <mergeCell ref="B675:D675"/>
    <mergeCell ref="B631:L631"/>
    <mergeCell ref="B632:C634"/>
    <mergeCell ref="E710:L710"/>
    <mergeCell ref="E711:L711"/>
    <mergeCell ref="B712:L712"/>
    <mergeCell ref="B713:C714"/>
    <mergeCell ref="E713:L713"/>
    <mergeCell ref="E714:L714"/>
    <mergeCell ref="E641:L641"/>
    <mergeCell ref="J704:L704"/>
    <mergeCell ref="B706:L706"/>
    <mergeCell ref="E634:L634"/>
    <mergeCell ref="B643:B644"/>
    <mergeCell ref="C643:D643"/>
    <mergeCell ref="E643:E644"/>
    <mergeCell ref="F643:H643"/>
    <mergeCell ref="I643:I644"/>
    <mergeCell ref="J643:J644"/>
    <mergeCell ref="K643:K644"/>
    <mergeCell ref="L643:L644"/>
    <mergeCell ref="B635:L635"/>
    <mergeCell ref="B636:C639"/>
    <mergeCell ref="E636:L636"/>
    <mergeCell ref="E637:L637"/>
    <mergeCell ref="E638:L638"/>
    <mergeCell ref="E639:L639"/>
    <mergeCell ref="B640:L640"/>
    <mergeCell ref="B641:D641"/>
    <mergeCell ref="E632:L632"/>
    <mergeCell ref="E633:L633"/>
    <mergeCell ref="G611:H611"/>
    <mergeCell ref="J611:L611"/>
    <mergeCell ref="J614:L614"/>
    <mergeCell ref="B616:L616"/>
    <mergeCell ref="B617:L617"/>
    <mergeCell ref="B618:L618"/>
    <mergeCell ref="B620:C621"/>
    <mergeCell ref="E620:L620"/>
    <mergeCell ref="E621:L621"/>
    <mergeCell ref="B622:L622"/>
    <mergeCell ref="B623:C624"/>
    <mergeCell ref="E623:L623"/>
    <mergeCell ref="E624:L624"/>
    <mergeCell ref="B625:L625"/>
    <mergeCell ref="B626:D626"/>
    <mergeCell ref="E626:L626"/>
    <mergeCell ref="B627:L627"/>
    <mergeCell ref="B628:D628"/>
    <mergeCell ref="E628:L628"/>
    <mergeCell ref="B629:L629"/>
    <mergeCell ref="B630:D630"/>
    <mergeCell ref="E630:L630"/>
    <mergeCell ref="M596:N596"/>
    <mergeCell ref="O596:O597"/>
    <mergeCell ref="D607:F607"/>
    <mergeCell ref="G607:H607"/>
    <mergeCell ref="J607:L607"/>
    <mergeCell ref="G608:H608"/>
    <mergeCell ref="J608:L608"/>
    <mergeCell ref="D610:F610"/>
    <mergeCell ref="G610:H610"/>
    <mergeCell ref="J610:L610"/>
    <mergeCell ref="B593:L593"/>
    <mergeCell ref="B594:D594"/>
    <mergeCell ref="E594:L594"/>
    <mergeCell ref="B596:B597"/>
    <mergeCell ref="C596:D596"/>
    <mergeCell ref="E596:E597"/>
    <mergeCell ref="F596:H596"/>
    <mergeCell ref="I596:I597"/>
    <mergeCell ref="J596:J597"/>
    <mergeCell ref="K596:K597"/>
    <mergeCell ref="L596:L597"/>
    <mergeCell ref="B582:L582"/>
    <mergeCell ref="B583:D583"/>
    <mergeCell ref="E583:L583"/>
    <mergeCell ref="B584:L584"/>
    <mergeCell ref="B585:C587"/>
    <mergeCell ref="E585:L585"/>
    <mergeCell ref="E586:L586"/>
    <mergeCell ref="E587:L587"/>
    <mergeCell ref="B589:C592"/>
    <mergeCell ref="E589:L589"/>
    <mergeCell ref="E590:L590"/>
    <mergeCell ref="E591:L591"/>
    <mergeCell ref="E592:L592"/>
    <mergeCell ref="B588:L588"/>
    <mergeCell ref="B575:L575"/>
    <mergeCell ref="B576:C577"/>
    <mergeCell ref="E576:L576"/>
    <mergeCell ref="E577:L577"/>
    <mergeCell ref="B578:L578"/>
    <mergeCell ref="B579:D579"/>
    <mergeCell ref="E579:L579"/>
    <mergeCell ref="B580:L580"/>
    <mergeCell ref="B581:D581"/>
    <mergeCell ref="E581:L581"/>
    <mergeCell ref="G469:H469"/>
    <mergeCell ref="J469:L469"/>
    <mergeCell ref="J567:L567"/>
    <mergeCell ref="B569:L569"/>
    <mergeCell ref="B570:L570"/>
    <mergeCell ref="B571:L571"/>
    <mergeCell ref="B573:C574"/>
    <mergeCell ref="E573:L573"/>
    <mergeCell ref="E574:L574"/>
    <mergeCell ref="J472:L472"/>
    <mergeCell ref="B474:L474"/>
    <mergeCell ref="B475:L475"/>
    <mergeCell ref="B476:L476"/>
    <mergeCell ref="B478:C479"/>
    <mergeCell ref="E478:L478"/>
    <mergeCell ref="E479:L479"/>
    <mergeCell ref="B480:L480"/>
    <mergeCell ref="B481:C482"/>
    <mergeCell ref="E481:L481"/>
    <mergeCell ref="E482:L482"/>
    <mergeCell ref="B483:L483"/>
    <mergeCell ref="B484:D484"/>
    <mergeCell ref="E484:L484"/>
    <mergeCell ref="B485:L485"/>
    <mergeCell ref="M453:N453"/>
    <mergeCell ref="O453:O454"/>
    <mergeCell ref="D465:F465"/>
    <mergeCell ref="G465:H465"/>
    <mergeCell ref="J465:L465"/>
    <mergeCell ref="G466:H466"/>
    <mergeCell ref="J466:L466"/>
    <mergeCell ref="D468:F468"/>
    <mergeCell ref="G468:H468"/>
    <mergeCell ref="J468:L468"/>
    <mergeCell ref="B446:C449"/>
    <mergeCell ref="E446:L446"/>
    <mergeCell ref="E447:L447"/>
    <mergeCell ref="E448:L448"/>
    <mergeCell ref="E449:L449"/>
    <mergeCell ref="B450:L450"/>
    <mergeCell ref="B451:D451"/>
    <mergeCell ref="E451:L451"/>
    <mergeCell ref="B453:B454"/>
    <mergeCell ref="C453:D453"/>
    <mergeCell ref="E453:E454"/>
    <mergeCell ref="F453:H453"/>
    <mergeCell ref="I453:I454"/>
    <mergeCell ref="J453:J454"/>
    <mergeCell ref="K453:K454"/>
    <mergeCell ref="L453:L454"/>
    <mergeCell ref="B439:L439"/>
    <mergeCell ref="B440:D440"/>
    <mergeCell ref="E440:L440"/>
    <mergeCell ref="B441:L441"/>
    <mergeCell ref="B442:C444"/>
    <mergeCell ref="E442:L442"/>
    <mergeCell ref="E443:L443"/>
    <mergeCell ref="E444:L444"/>
    <mergeCell ref="B445:L445"/>
    <mergeCell ref="B432:L432"/>
    <mergeCell ref="B433:C434"/>
    <mergeCell ref="E433:L433"/>
    <mergeCell ref="E434:L434"/>
    <mergeCell ref="B435:L435"/>
    <mergeCell ref="B436:D436"/>
    <mergeCell ref="E436:L436"/>
    <mergeCell ref="B437:L437"/>
    <mergeCell ref="B438:D438"/>
    <mergeCell ref="E438:L438"/>
    <mergeCell ref="G374:H374"/>
    <mergeCell ref="J374:L374"/>
    <mergeCell ref="J416:L416"/>
    <mergeCell ref="B430:C431"/>
    <mergeCell ref="E430:L430"/>
    <mergeCell ref="E431:L431"/>
    <mergeCell ref="B387:C388"/>
    <mergeCell ref="E387:L387"/>
    <mergeCell ref="E388:L388"/>
    <mergeCell ref="B389:L389"/>
    <mergeCell ref="B390:D390"/>
    <mergeCell ref="E390:L390"/>
    <mergeCell ref="B391:L391"/>
    <mergeCell ref="B392:D392"/>
    <mergeCell ref="E392:L392"/>
    <mergeCell ref="B393:L393"/>
    <mergeCell ref="B394:D394"/>
    <mergeCell ref="E394:L394"/>
    <mergeCell ref="B395:L395"/>
    <mergeCell ref="B396:C398"/>
    <mergeCell ref="E396:L396"/>
    <mergeCell ref="E397:L397"/>
    <mergeCell ref="E398:L398"/>
    <mergeCell ref="B399:L399"/>
    <mergeCell ref="M361:N361"/>
    <mergeCell ref="O361:O362"/>
    <mergeCell ref="D370:F370"/>
    <mergeCell ref="G370:H370"/>
    <mergeCell ref="J370:L370"/>
    <mergeCell ref="G371:H371"/>
    <mergeCell ref="J371:L371"/>
    <mergeCell ref="D373:F373"/>
    <mergeCell ref="G373:H373"/>
    <mergeCell ref="J373:L373"/>
    <mergeCell ref="B354:C357"/>
    <mergeCell ref="E354:L354"/>
    <mergeCell ref="E355:L355"/>
    <mergeCell ref="E356:L356"/>
    <mergeCell ref="E357:L357"/>
    <mergeCell ref="B358:L358"/>
    <mergeCell ref="B359:D359"/>
    <mergeCell ref="E359:L359"/>
    <mergeCell ref="B361:B362"/>
    <mergeCell ref="C361:D361"/>
    <mergeCell ref="E361:E362"/>
    <mergeCell ref="F361:H361"/>
    <mergeCell ref="I361:I362"/>
    <mergeCell ref="J361:J362"/>
    <mergeCell ref="K361:K362"/>
    <mergeCell ref="L361:L362"/>
    <mergeCell ref="B347:L347"/>
    <mergeCell ref="B348:D348"/>
    <mergeCell ref="E348:L348"/>
    <mergeCell ref="B349:L349"/>
    <mergeCell ref="B350:C352"/>
    <mergeCell ref="E350:L350"/>
    <mergeCell ref="E351:L351"/>
    <mergeCell ref="E352:L352"/>
    <mergeCell ref="B353:L353"/>
    <mergeCell ref="B340:L340"/>
    <mergeCell ref="B341:C342"/>
    <mergeCell ref="E341:L341"/>
    <mergeCell ref="E342:L342"/>
    <mergeCell ref="B343:L343"/>
    <mergeCell ref="B344:D344"/>
    <mergeCell ref="E344:L344"/>
    <mergeCell ref="B345:L345"/>
    <mergeCell ref="B346:D346"/>
    <mergeCell ref="E346:L346"/>
    <mergeCell ref="G329:H329"/>
    <mergeCell ref="J329:L329"/>
    <mergeCell ref="J332:L332"/>
    <mergeCell ref="B334:L334"/>
    <mergeCell ref="B335:L335"/>
    <mergeCell ref="B336:L336"/>
    <mergeCell ref="B338:C339"/>
    <mergeCell ref="E338:L338"/>
    <mergeCell ref="E339:L339"/>
    <mergeCell ref="M313:N313"/>
    <mergeCell ref="O313:O314"/>
    <mergeCell ref="D325:F325"/>
    <mergeCell ref="G325:H325"/>
    <mergeCell ref="J325:L325"/>
    <mergeCell ref="G326:H326"/>
    <mergeCell ref="J326:L326"/>
    <mergeCell ref="D328:F328"/>
    <mergeCell ref="G328:H328"/>
    <mergeCell ref="J328:L328"/>
    <mergeCell ref="B310:L310"/>
    <mergeCell ref="B311:D311"/>
    <mergeCell ref="E311:L311"/>
    <mergeCell ref="B313:B314"/>
    <mergeCell ref="C313:D313"/>
    <mergeCell ref="E313:E314"/>
    <mergeCell ref="F313:H313"/>
    <mergeCell ref="I313:I314"/>
    <mergeCell ref="J313:J314"/>
    <mergeCell ref="K313:K314"/>
    <mergeCell ref="L313:L314"/>
    <mergeCell ref="B301:L301"/>
    <mergeCell ref="B302:C304"/>
    <mergeCell ref="E302:L302"/>
    <mergeCell ref="E303:L303"/>
    <mergeCell ref="E304:L304"/>
    <mergeCell ref="B305:L305"/>
    <mergeCell ref="B306:C309"/>
    <mergeCell ref="E306:L306"/>
    <mergeCell ref="E307:L307"/>
    <mergeCell ref="E308:L308"/>
    <mergeCell ref="E309:L309"/>
    <mergeCell ref="B295:L295"/>
    <mergeCell ref="B296:D296"/>
    <mergeCell ref="E296:L296"/>
    <mergeCell ref="B297:L297"/>
    <mergeCell ref="B298:D298"/>
    <mergeCell ref="E298:L298"/>
    <mergeCell ref="B299:L299"/>
    <mergeCell ref="B300:D300"/>
    <mergeCell ref="E300:L300"/>
    <mergeCell ref="B287:L287"/>
    <mergeCell ref="B288:L288"/>
    <mergeCell ref="B290:C291"/>
    <mergeCell ref="E290:L290"/>
    <mergeCell ref="E291:L291"/>
    <mergeCell ref="B292:L292"/>
    <mergeCell ref="B293:C294"/>
    <mergeCell ref="E293:L293"/>
    <mergeCell ref="E294:L294"/>
    <mergeCell ref="M268:N268"/>
    <mergeCell ref="O268:O269"/>
    <mergeCell ref="D277:F277"/>
    <mergeCell ref="G277:H277"/>
    <mergeCell ref="J277:L277"/>
    <mergeCell ref="G278:H278"/>
    <mergeCell ref="J278:L278"/>
    <mergeCell ref="D280:F280"/>
    <mergeCell ref="G280:H280"/>
    <mergeCell ref="J280:L280"/>
    <mergeCell ref="B254:L254"/>
    <mergeCell ref="B255:D255"/>
    <mergeCell ref="E255:L255"/>
    <mergeCell ref="B256:L256"/>
    <mergeCell ref="B257:C259"/>
    <mergeCell ref="E257:L257"/>
    <mergeCell ref="E258:L258"/>
    <mergeCell ref="E259:L259"/>
    <mergeCell ref="E199:L199"/>
    <mergeCell ref="B205:D205"/>
    <mergeCell ref="B250:L250"/>
    <mergeCell ref="B251:D251"/>
    <mergeCell ref="E251:L251"/>
    <mergeCell ref="B252:L252"/>
    <mergeCell ref="B253:D253"/>
    <mergeCell ref="E253:L253"/>
    <mergeCell ref="J239:L239"/>
    <mergeCell ref="B241:L241"/>
    <mergeCell ref="B242:L242"/>
    <mergeCell ref="B243:L243"/>
    <mergeCell ref="E200:L200"/>
    <mergeCell ref="B202:C203"/>
    <mergeCell ref="E220:L220"/>
    <mergeCell ref="B220:D220"/>
    <mergeCell ref="M127:N127"/>
    <mergeCell ref="O127:O128"/>
    <mergeCell ref="D139:F139"/>
    <mergeCell ref="G139:H139"/>
    <mergeCell ref="J139:L139"/>
    <mergeCell ref="J147:L147"/>
    <mergeCell ref="B149:L149"/>
    <mergeCell ref="E157:L157"/>
    <mergeCell ref="B158:L158"/>
    <mergeCell ref="G140:H140"/>
    <mergeCell ref="J140:L140"/>
    <mergeCell ref="D142:F142"/>
    <mergeCell ref="G142:H142"/>
    <mergeCell ref="J142:L142"/>
    <mergeCell ref="B150:L150"/>
    <mergeCell ref="B151:L151"/>
    <mergeCell ref="B210:L210"/>
    <mergeCell ref="E216:L216"/>
    <mergeCell ref="E217:L217"/>
    <mergeCell ref="B164:L164"/>
    <mergeCell ref="B165:C167"/>
    <mergeCell ref="E165:L165"/>
    <mergeCell ref="E166:L166"/>
    <mergeCell ref="E167:L167"/>
    <mergeCell ref="B168:L168"/>
    <mergeCell ref="B174:D174"/>
    <mergeCell ref="E174:L174"/>
    <mergeCell ref="G192:H192"/>
    <mergeCell ref="J192:L192"/>
    <mergeCell ref="B176:B177"/>
    <mergeCell ref="C176:D176"/>
    <mergeCell ref="E176:E177"/>
    <mergeCell ref="F176:H176"/>
    <mergeCell ref="I176:I177"/>
    <mergeCell ref="J176:J177"/>
    <mergeCell ref="K176:K177"/>
    <mergeCell ref="L176:L177"/>
    <mergeCell ref="B196:L196"/>
    <mergeCell ref="B197:L197"/>
    <mergeCell ref="B201:L201"/>
    <mergeCell ref="B102:L102"/>
    <mergeCell ref="J98:L98"/>
    <mergeCell ref="B100:L100"/>
    <mergeCell ref="B101:L101"/>
    <mergeCell ref="B124:L124"/>
    <mergeCell ref="E120:L120"/>
    <mergeCell ref="E121:L121"/>
    <mergeCell ref="E122:L122"/>
    <mergeCell ref="B120:C123"/>
    <mergeCell ref="E123:L123"/>
    <mergeCell ref="B115:L115"/>
    <mergeCell ref="B116:C118"/>
    <mergeCell ref="E116:L116"/>
    <mergeCell ref="E117:L117"/>
    <mergeCell ref="E118:L118"/>
    <mergeCell ref="B125:D125"/>
    <mergeCell ref="E125:L125"/>
    <mergeCell ref="B127:B128"/>
    <mergeCell ref="C127:D127"/>
    <mergeCell ref="E127:E128"/>
    <mergeCell ref="F127:H127"/>
    <mergeCell ref="I127:I128"/>
    <mergeCell ref="J127:J128"/>
    <mergeCell ref="K127:K128"/>
    <mergeCell ref="L127:L128"/>
    <mergeCell ref="B247:L247"/>
    <mergeCell ref="B661:L661"/>
    <mergeCell ref="B662:L662"/>
    <mergeCell ref="J659:L659"/>
    <mergeCell ref="B248:C249"/>
    <mergeCell ref="E248:L248"/>
    <mergeCell ref="E249:L249"/>
    <mergeCell ref="B260:L260"/>
    <mergeCell ref="B261:C264"/>
    <mergeCell ref="E261:L261"/>
    <mergeCell ref="E263:L263"/>
    <mergeCell ref="E264:L264"/>
    <mergeCell ref="B265:L265"/>
    <mergeCell ref="B266:D266"/>
    <mergeCell ref="E266:L266"/>
    <mergeCell ref="B268:B269"/>
    <mergeCell ref="C268:D268"/>
    <mergeCell ref="E268:E269"/>
    <mergeCell ref="F268:H268"/>
    <mergeCell ref="I268:I269"/>
    <mergeCell ref="J268:J269"/>
    <mergeCell ref="K268:K269"/>
    <mergeCell ref="L268:L269"/>
    <mergeCell ref="G281:H281"/>
    <mergeCell ref="E205:L205"/>
    <mergeCell ref="B199:C200"/>
    <mergeCell ref="D234:F234"/>
    <mergeCell ref="G234:H234"/>
    <mergeCell ref="J234:L234"/>
    <mergeCell ref="B386:L386"/>
    <mergeCell ref="B245:C246"/>
    <mergeCell ref="E245:L245"/>
    <mergeCell ref="E246:L246"/>
    <mergeCell ref="B206:L206"/>
    <mergeCell ref="E207:L207"/>
    <mergeCell ref="B207:D207"/>
    <mergeCell ref="B208:L208"/>
    <mergeCell ref="J378:L378"/>
    <mergeCell ref="B222:B223"/>
    <mergeCell ref="B209:D209"/>
    <mergeCell ref="E209:L209"/>
    <mergeCell ref="B380:L380"/>
    <mergeCell ref="B381:L381"/>
    <mergeCell ref="B382:L382"/>
    <mergeCell ref="B384:C385"/>
    <mergeCell ref="E384:L384"/>
    <mergeCell ref="E385:L385"/>
    <mergeCell ref="E262:L262"/>
    <mergeCell ref="J193:L193"/>
    <mergeCell ref="E202:L202"/>
    <mergeCell ref="E203:L203"/>
    <mergeCell ref="B204:L204"/>
    <mergeCell ref="B195:L195"/>
    <mergeCell ref="B155:L155"/>
    <mergeCell ref="B156:C157"/>
    <mergeCell ref="E156:L156"/>
    <mergeCell ref="E170:L170"/>
    <mergeCell ref="E171:L171"/>
    <mergeCell ref="E172:L172"/>
    <mergeCell ref="B173:L173"/>
    <mergeCell ref="B159:D159"/>
    <mergeCell ref="E159:L159"/>
    <mergeCell ref="B160:L160"/>
    <mergeCell ref="B161:D161"/>
    <mergeCell ref="E161:L161"/>
    <mergeCell ref="B162:L162"/>
    <mergeCell ref="B163:D163"/>
    <mergeCell ref="E163:L163"/>
    <mergeCell ref="B169:C172"/>
    <mergeCell ref="E169:L169"/>
    <mergeCell ref="J281:L281"/>
    <mergeCell ref="J284:L284"/>
    <mergeCell ref="B286:L286"/>
    <mergeCell ref="B670:L670"/>
    <mergeCell ref="B671:D671"/>
    <mergeCell ref="E671:L671"/>
    <mergeCell ref="B672:L672"/>
    <mergeCell ref="B673:D673"/>
    <mergeCell ref="E673:L673"/>
    <mergeCell ref="E400:L400"/>
    <mergeCell ref="E401:L401"/>
    <mergeCell ref="E402:L402"/>
    <mergeCell ref="E403:L403"/>
    <mergeCell ref="B404:L404"/>
    <mergeCell ref="B405:D405"/>
    <mergeCell ref="E405:L405"/>
    <mergeCell ref="B407:B408"/>
    <mergeCell ref="C407:D407"/>
    <mergeCell ref="E407:E408"/>
    <mergeCell ref="F407:H407"/>
    <mergeCell ref="I407:I408"/>
    <mergeCell ref="J407:J408"/>
    <mergeCell ref="K407:K408"/>
    <mergeCell ref="L407:L408"/>
    <mergeCell ref="E675:L675"/>
    <mergeCell ref="E15:L15"/>
    <mergeCell ref="G701:H701"/>
    <mergeCell ref="J701:L701"/>
    <mergeCell ref="M688:N688"/>
    <mergeCell ref="B685:L685"/>
    <mergeCell ref="B686:D686"/>
    <mergeCell ref="E686:L686"/>
    <mergeCell ref="B688:B689"/>
    <mergeCell ref="B23:C26"/>
    <mergeCell ref="E23:L23"/>
    <mergeCell ref="E24:L24"/>
    <mergeCell ref="E25:L25"/>
    <mergeCell ref="E26:L26"/>
    <mergeCell ref="B27:L27"/>
    <mergeCell ref="B28:D28"/>
    <mergeCell ref="E28:L28"/>
    <mergeCell ref="B19:C21"/>
    <mergeCell ref="E19:L19"/>
    <mergeCell ref="E20:L20"/>
    <mergeCell ref="E21:L21"/>
    <mergeCell ref="B22:L22"/>
    <mergeCell ref="M31:N31"/>
    <mergeCell ref="O688:O689"/>
    <mergeCell ref="D697:F697"/>
    <mergeCell ref="G697:H697"/>
    <mergeCell ref="J697:L697"/>
    <mergeCell ref="G698:H698"/>
    <mergeCell ref="J698:L698"/>
    <mergeCell ref="D700:F700"/>
    <mergeCell ref="G700:H700"/>
    <mergeCell ref="J700:L700"/>
    <mergeCell ref="C688:D688"/>
    <mergeCell ref="E688:E689"/>
    <mergeCell ref="F688:H688"/>
    <mergeCell ref="I688:I689"/>
    <mergeCell ref="J688:J689"/>
    <mergeCell ref="K688:K689"/>
    <mergeCell ref="L688:L689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B16:L16"/>
    <mergeCell ref="B17:D17"/>
    <mergeCell ref="E17:L17"/>
    <mergeCell ref="B18:L18"/>
    <mergeCell ref="O31:O32"/>
    <mergeCell ref="D91:F91"/>
    <mergeCell ref="G91:H91"/>
    <mergeCell ref="J91:L91"/>
    <mergeCell ref="G92:H92"/>
    <mergeCell ref="J92:L92"/>
    <mergeCell ref="D94:F94"/>
    <mergeCell ref="G94:H94"/>
    <mergeCell ref="J94:L94"/>
    <mergeCell ref="B119:L119"/>
    <mergeCell ref="B153:C154"/>
    <mergeCell ref="E153:L153"/>
    <mergeCell ref="E154:L154"/>
    <mergeCell ref="G143:H143"/>
    <mergeCell ref="J143:L143"/>
    <mergeCell ref="E104:L104"/>
    <mergeCell ref="E105:L105"/>
    <mergeCell ref="B106:L106"/>
    <mergeCell ref="B111:L111"/>
    <mergeCell ref="B112:D112"/>
    <mergeCell ref="E112:L112"/>
    <mergeCell ref="B107:C108"/>
    <mergeCell ref="E107:L107"/>
    <mergeCell ref="E108:L108"/>
    <mergeCell ref="B109:L109"/>
    <mergeCell ref="B110:D110"/>
    <mergeCell ref="E110:L110"/>
    <mergeCell ref="B104:C105"/>
    <mergeCell ref="B113:L113"/>
    <mergeCell ref="B114:D114"/>
    <mergeCell ref="E114:L114"/>
    <mergeCell ref="B31:B32"/>
    <mergeCell ref="C31:D31"/>
    <mergeCell ref="E31:E32"/>
    <mergeCell ref="F31:H31"/>
    <mergeCell ref="I31:I32"/>
    <mergeCell ref="J31:J32"/>
    <mergeCell ref="K31:K32"/>
    <mergeCell ref="L31:L32"/>
    <mergeCell ref="G95:H95"/>
    <mergeCell ref="J95:L95"/>
    <mergeCell ref="O222:O223"/>
    <mergeCell ref="D231:F231"/>
    <mergeCell ref="G231:H231"/>
    <mergeCell ref="J231:L231"/>
    <mergeCell ref="G232:H232"/>
    <mergeCell ref="J232:L232"/>
    <mergeCell ref="F222:H222"/>
    <mergeCell ref="I222:I223"/>
    <mergeCell ref="J222:J223"/>
    <mergeCell ref="K222:K223"/>
    <mergeCell ref="L222:L223"/>
    <mergeCell ref="M222:N222"/>
    <mergeCell ref="C222:D222"/>
    <mergeCell ref="E222:E223"/>
    <mergeCell ref="E763:L763"/>
    <mergeCell ref="E218:L218"/>
    <mergeCell ref="B219:L219"/>
    <mergeCell ref="B215:C218"/>
    <mergeCell ref="E215:L215"/>
    <mergeCell ref="E212:L212"/>
    <mergeCell ref="B211:C213"/>
    <mergeCell ref="E211:L211"/>
    <mergeCell ref="E213:L213"/>
    <mergeCell ref="B214:L214"/>
    <mergeCell ref="G235:H235"/>
    <mergeCell ref="J235:L235"/>
    <mergeCell ref="B676:L676"/>
    <mergeCell ref="B677:C679"/>
    <mergeCell ref="E677:L677"/>
    <mergeCell ref="E679:L679"/>
    <mergeCell ref="B680:L680"/>
    <mergeCell ref="B681:C684"/>
    <mergeCell ref="E681:L681"/>
    <mergeCell ref="E682:L682"/>
    <mergeCell ref="E683:L683"/>
    <mergeCell ref="E684:L684"/>
    <mergeCell ref="E678:L678"/>
    <mergeCell ref="B400:C403"/>
    <mergeCell ref="B771:C774"/>
    <mergeCell ref="E771:L771"/>
    <mergeCell ref="E772:L772"/>
    <mergeCell ref="E773:L773"/>
    <mergeCell ref="E774:L774"/>
    <mergeCell ref="B775:L775"/>
    <mergeCell ref="B776:D776"/>
    <mergeCell ref="E776:L776"/>
    <mergeCell ref="J749:L749"/>
    <mergeCell ref="B751:L751"/>
    <mergeCell ref="B752:L752"/>
    <mergeCell ref="B753:L753"/>
    <mergeCell ref="B755:C756"/>
    <mergeCell ref="E755:L755"/>
    <mergeCell ref="E756:L756"/>
    <mergeCell ref="B757:L757"/>
    <mergeCell ref="B758:C759"/>
    <mergeCell ref="E758:L758"/>
    <mergeCell ref="E759:L759"/>
    <mergeCell ref="B760:L760"/>
    <mergeCell ref="B761:D761"/>
    <mergeCell ref="E761:L761"/>
    <mergeCell ref="B762:L762"/>
    <mergeCell ref="B763:D763"/>
    <mergeCell ref="B764:L764"/>
    <mergeCell ref="B765:D765"/>
    <mergeCell ref="E765:L765"/>
    <mergeCell ref="B766:L766"/>
    <mergeCell ref="B767:C769"/>
    <mergeCell ref="E767:L767"/>
    <mergeCell ref="E768:L768"/>
    <mergeCell ref="E769:L769"/>
    <mergeCell ref="B770:L770"/>
    <mergeCell ref="M778:N778"/>
    <mergeCell ref="O778:O779"/>
    <mergeCell ref="D791:F791"/>
    <mergeCell ref="G791:H791"/>
    <mergeCell ref="J791:L791"/>
    <mergeCell ref="G792:H792"/>
    <mergeCell ref="J792:L792"/>
    <mergeCell ref="D794:F794"/>
    <mergeCell ref="G794:H794"/>
    <mergeCell ref="J794:L794"/>
    <mergeCell ref="B805:L805"/>
    <mergeCell ref="B806:C807"/>
    <mergeCell ref="E806:L806"/>
    <mergeCell ref="E807:L807"/>
    <mergeCell ref="B808:L808"/>
    <mergeCell ref="B809:D809"/>
    <mergeCell ref="E809:L809"/>
    <mergeCell ref="B810:L810"/>
    <mergeCell ref="B778:B779"/>
    <mergeCell ref="C778:D778"/>
    <mergeCell ref="E778:E779"/>
    <mergeCell ref="F778:H778"/>
    <mergeCell ref="I778:I779"/>
    <mergeCell ref="J778:J779"/>
    <mergeCell ref="K778:K779"/>
    <mergeCell ref="L778:L779"/>
    <mergeCell ref="G795:H795"/>
    <mergeCell ref="J795:L795"/>
    <mergeCell ref="J797:L797"/>
    <mergeCell ref="B799:L799"/>
    <mergeCell ref="B800:L800"/>
    <mergeCell ref="B801:L801"/>
    <mergeCell ref="B803:C804"/>
    <mergeCell ref="E803:L803"/>
    <mergeCell ref="E804:L804"/>
    <mergeCell ref="M826:N826"/>
    <mergeCell ref="O826:O827"/>
    <mergeCell ref="D836:F836"/>
    <mergeCell ref="G836:H836"/>
    <mergeCell ref="J836:L836"/>
    <mergeCell ref="G837:H837"/>
    <mergeCell ref="J837:L837"/>
    <mergeCell ref="B811:D811"/>
    <mergeCell ref="E811:L811"/>
    <mergeCell ref="B812:L812"/>
    <mergeCell ref="B813:D813"/>
    <mergeCell ref="E813:L813"/>
    <mergeCell ref="B814:L814"/>
    <mergeCell ref="B815:C817"/>
    <mergeCell ref="E815:L815"/>
    <mergeCell ref="E816:L816"/>
    <mergeCell ref="E817:L817"/>
    <mergeCell ref="B818:L818"/>
    <mergeCell ref="B819:C822"/>
    <mergeCell ref="E819:L819"/>
    <mergeCell ref="E820:L820"/>
    <mergeCell ref="E821:L821"/>
    <mergeCell ref="E822:L822"/>
    <mergeCell ref="B823:L823"/>
    <mergeCell ref="D839:F839"/>
    <mergeCell ref="G839:H839"/>
    <mergeCell ref="J839:L839"/>
    <mergeCell ref="G840:H840"/>
    <mergeCell ref="J840:L840"/>
    <mergeCell ref="B824:D824"/>
    <mergeCell ref="E824:L824"/>
    <mergeCell ref="B826:B827"/>
    <mergeCell ref="C826:D826"/>
    <mergeCell ref="E826:E827"/>
    <mergeCell ref="F826:H826"/>
    <mergeCell ref="I826:I827"/>
    <mergeCell ref="J826:J827"/>
    <mergeCell ref="K826:K827"/>
    <mergeCell ref="L826:L827"/>
    <mergeCell ref="G420:H420"/>
    <mergeCell ref="J420:L420"/>
    <mergeCell ref="J424:L424"/>
    <mergeCell ref="B426:L426"/>
    <mergeCell ref="B427:L427"/>
    <mergeCell ref="B428:L428"/>
    <mergeCell ref="M407:N407"/>
    <mergeCell ref="O407:O408"/>
    <mergeCell ref="D416:F416"/>
    <mergeCell ref="G416:H416"/>
    <mergeCell ref="G417:H417"/>
    <mergeCell ref="J417:L417"/>
    <mergeCell ref="D419:F419"/>
    <mergeCell ref="G419:H419"/>
    <mergeCell ref="J419:L419"/>
    <mergeCell ref="B486:D486"/>
    <mergeCell ref="E486:L486"/>
    <mergeCell ref="B487:L487"/>
    <mergeCell ref="B488:D488"/>
    <mergeCell ref="E488:L488"/>
    <mergeCell ref="B489:L489"/>
    <mergeCell ref="B490:C492"/>
    <mergeCell ref="E490:L490"/>
    <mergeCell ref="E491:L491"/>
    <mergeCell ref="E492:L492"/>
    <mergeCell ref="B493:L493"/>
    <mergeCell ref="B494:C497"/>
    <mergeCell ref="E494:L494"/>
    <mergeCell ref="E495:L495"/>
    <mergeCell ref="E496:L496"/>
    <mergeCell ref="E497:L497"/>
    <mergeCell ref="B498:L498"/>
    <mergeCell ref="B499:D499"/>
    <mergeCell ref="E499:L499"/>
    <mergeCell ref="B501:B502"/>
    <mergeCell ref="C501:D501"/>
    <mergeCell ref="E501:E502"/>
    <mergeCell ref="F501:H501"/>
    <mergeCell ref="I501:I502"/>
    <mergeCell ref="J501:J502"/>
    <mergeCell ref="K501:K502"/>
    <mergeCell ref="L501:L502"/>
    <mergeCell ref="M501:N501"/>
    <mergeCell ref="O501:O502"/>
    <mergeCell ref="D513:F513"/>
    <mergeCell ref="G513:H513"/>
    <mergeCell ref="J513:L513"/>
    <mergeCell ref="G514:H514"/>
    <mergeCell ref="J514:L514"/>
    <mergeCell ref="D516:F516"/>
    <mergeCell ref="G516:H516"/>
    <mergeCell ref="J516:L516"/>
    <mergeCell ref="G517:H517"/>
    <mergeCell ref="J517:L517"/>
    <mergeCell ref="J519:L519"/>
    <mergeCell ref="B521:L521"/>
    <mergeCell ref="B522:L522"/>
    <mergeCell ref="B523:L523"/>
    <mergeCell ref="B525:C526"/>
    <mergeCell ref="E525:L525"/>
    <mergeCell ref="E526:L526"/>
    <mergeCell ref="B527:L527"/>
    <mergeCell ref="B528:C529"/>
    <mergeCell ref="E528:L528"/>
    <mergeCell ref="E529:L529"/>
    <mergeCell ref="B530:L530"/>
    <mergeCell ref="B531:D531"/>
    <mergeCell ref="E531:L531"/>
    <mergeCell ref="B532:L532"/>
    <mergeCell ref="B533:D533"/>
    <mergeCell ref="E533:L533"/>
    <mergeCell ref="B534:L534"/>
    <mergeCell ref="B535:D535"/>
    <mergeCell ref="E535:L535"/>
    <mergeCell ref="B536:L536"/>
    <mergeCell ref="B537:C539"/>
    <mergeCell ref="E537:L537"/>
    <mergeCell ref="E538:L538"/>
    <mergeCell ref="E539:L539"/>
    <mergeCell ref="B540:L540"/>
    <mergeCell ref="B541:C544"/>
    <mergeCell ref="E541:L541"/>
    <mergeCell ref="E542:L542"/>
    <mergeCell ref="E543:L543"/>
    <mergeCell ref="E544:L544"/>
    <mergeCell ref="B545:L545"/>
    <mergeCell ref="B546:D546"/>
    <mergeCell ref="E546:L546"/>
    <mergeCell ref="B548:B549"/>
    <mergeCell ref="C548:D548"/>
    <mergeCell ref="E548:E549"/>
    <mergeCell ref="F548:H548"/>
    <mergeCell ref="I548:I549"/>
    <mergeCell ref="J548:J549"/>
    <mergeCell ref="K548:K549"/>
    <mergeCell ref="L548:L549"/>
    <mergeCell ref="G564:H564"/>
    <mergeCell ref="J564:L564"/>
    <mergeCell ref="M548:N548"/>
    <mergeCell ref="O548:O549"/>
    <mergeCell ref="D560:F560"/>
    <mergeCell ref="G560:H560"/>
    <mergeCell ref="J560:L560"/>
    <mergeCell ref="G561:H561"/>
    <mergeCell ref="J561:L561"/>
    <mergeCell ref="D563:F563"/>
    <mergeCell ref="G563:H563"/>
    <mergeCell ref="J563:L563"/>
  </mergeCells>
  <pageMargins left="0.2" right="0.2" top="0.21" bottom="0.2" header="0.2" footer="0.2"/>
  <pageSetup paperSize="9" scale="5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3"/>
  <sheetViews>
    <sheetView topLeftCell="B1" zoomScale="120" zoomScaleNormal="120" workbookViewId="0">
      <selection activeCell="B6" sqref="B6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22.28515625" style="9" customWidth="1"/>
    <col min="5" max="5" width="19.42578125" style="9" customWidth="1"/>
    <col min="6" max="6" width="18.7109375" style="9" customWidth="1"/>
    <col min="7" max="7" width="18.85546875" style="9" customWidth="1"/>
    <col min="8" max="8" width="19" style="9" customWidth="1"/>
    <col min="9" max="9" width="19.85546875" style="9" customWidth="1"/>
    <col min="10" max="10" width="45" style="9" customWidth="1"/>
    <col min="11" max="11" width="42.140625" style="9" customWidth="1"/>
    <col min="12" max="16384" width="9.140625" style="9"/>
  </cols>
  <sheetData>
    <row r="1" spans="2:10">
      <c r="H1" s="13"/>
      <c r="I1" s="297" t="s">
        <v>126</v>
      </c>
      <c r="J1" s="297"/>
    </row>
    <row r="2" spans="2:10">
      <c r="H2" s="13"/>
      <c r="I2" s="80"/>
      <c r="J2" s="80"/>
    </row>
    <row r="3" spans="2:10">
      <c r="B3" s="298" t="s">
        <v>120</v>
      </c>
      <c r="C3" s="298"/>
      <c r="D3" s="298"/>
      <c r="E3" s="298"/>
      <c r="F3" s="298"/>
      <c r="G3" s="298"/>
      <c r="H3" s="298"/>
      <c r="I3" s="298"/>
    </row>
    <row r="4" spans="2:10">
      <c r="B4" s="298" t="s">
        <v>127</v>
      </c>
      <c r="C4" s="298"/>
      <c r="D4" s="298"/>
      <c r="E4" s="298"/>
      <c r="F4" s="298"/>
      <c r="G4" s="298"/>
      <c r="H4" s="298"/>
      <c r="I4" s="298"/>
    </row>
    <row r="5" spans="2:10">
      <c r="B5" s="298" t="s">
        <v>323</v>
      </c>
      <c r="C5" s="298"/>
      <c r="D5" s="298"/>
      <c r="E5" s="298"/>
      <c r="F5" s="298"/>
      <c r="G5" s="298"/>
      <c r="H5" s="298"/>
      <c r="I5" s="298"/>
    </row>
    <row r="6" spans="2:10">
      <c r="B6" s="81"/>
      <c r="C6" s="81"/>
      <c r="D6" s="81"/>
      <c r="E6" s="81"/>
      <c r="F6" s="81"/>
      <c r="G6" s="81"/>
      <c r="H6" s="81"/>
      <c r="I6" s="81"/>
    </row>
    <row r="7" spans="2:10">
      <c r="B7" s="291" t="s">
        <v>29</v>
      </c>
      <c r="C7" s="34" t="s">
        <v>30</v>
      </c>
      <c r="D7" s="304" t="s">
        <v>144</v>
      </c>
      <c r="E7" s="293"/>
      <c r="F7" s="293"/>
      <c r="G7" s="293"/>
      <c r="H7" s="293"/>
      <c r="I7" s="305"/>
      <c r="J7" s="12"/>
    </row>
    <row r="8" spans="2:10">
      <c r="B8" s="291"/>
      <c r="C8" s="34" t="s">
        <v>31</v>
      </c>
      <c r="D8" s="289">
        <v>104021</v>
      </c>
      <c r="E8" s="289"/>
      <c r="F8" s="289"/>
      <c r="G8" s="289"/>
      <c r="H8" s="289"/>
      <c r="I8" s="289"/>
    </row>
    <row r="9" spans="2:10">
      <c r="B9" s="290"/>
      <c r="C9" s="290"/>
      <c r="D9" s="290"/>
      <c r="E9" s="290"/>
      <c r="F9" s="290"/>
      <c r="G9" s="290"/>
      <c r="H9" s="290"/>
      <c r="I9" s="290"/>
    </row>
    <row r="10" spans="2:10">
      <c r="B10" s="291" t="s">
        <v>32</v>
      </c>
      <c r="C10" s="34" t="s">
        <v>30</v>
      </c>
      <c r="D10" s="304" t="s">
        <v>144</v>
      </c>
      <c r="E10" s="293"/>
      <c r="F10" s="293"/>
      <c r="G10" s="293"/>
      <c r="H10" s="293"/>
      <c r="I10" s="305"/>
    </row>
    <row r="11" spans="2:10">
      <c r="B11" s="291"/>
      <c r="C11" s="34" t="s">
        <v>31</v>
      </c>
      <c r="D11" s="289">
        <v>104021</v>
      </c>
      <c r="E11" s="289"/>
      <c r="F11" s="289"/>
      <c r="G11" s="289"/>
      <c r="H11" s="289"/>
      <c r="I11" s="289"/>
    </row>
    <row r="12" spans="2:10">
      <c r="B12" s="293"/>
      <c r="C12" s="293"/>
      <c r="D12" s="293"/>
      <c r="E12" s="293"/>
      <c r="F12" s="293"/>
      <c r="G12" s="293"/>
      <c r="H12" s="293"/>
      <c r="I12" s="293"/>
    </row>
    <row r="13" spans="2:10">
      <c r="B13" s="291" t="s">
        <v>33</v>
      </c>
      <c r="C13" s="291"/>
      <c r="D13" s="304" t="s">
        <v>144</v>
      </c>
      <c r="E13" s="293"/>
      <c r="F13" s="293"/>
      <c r="G13" s="293"/>
      <c r="H13" s="293"/>
      <c r="I13" s="305"/>
    </row>
    <row r="14" spans="2:10">
      <c r="B14" s="290"/>
      <c r="C14" s="290"/>
      <c r="D14" s="325"/>
      <c r="E14" s="325"/>
      <c r="F14" s="325"/>
      <c r="G14" s="325"/>
      <c r="H14" s="325"/>
    </row>
    <row r="15" spans="2:10">
      <c r="B15" s="291" t="s">
        <v>34</v>
      </c>
      <c r="C15" s="291"/>
      <c r="D15" s="289">
        <v>1006</v>
      </c>
      <c r="E15" s="289"/>
      <c r="F15" s="289"/>
      <c r="G15" s="289"/>
      <c r="H15" s="289"/>
      <c r="I15" s="289"/>
    </row>
    <row r="16" spans="2:10">
      <c r="B16" s="293"/>
      <c r="C16" s="293"/>
      <c r="D16" s="293"/>
      <c r="E16" s="293"/>
      <c r="F16" s="293"/>
      <c r="G16" s="293"/>
      <c r="H16" s="293"/>
      <c r="I16" s="293"/>
    </row>
    <row r="17" spans="2:10">
      <c r="B17" s="294" t="s">
        <v>123</v>
      </c>
      <c r="C17" s="34" t="s">
        <v>37</v>
      </c>
      <c r="D17" s="296" t="s">
        <v>142</v>
      </c>
      <c r="E17" s="296"/>
      <c r="F17" s="296"/>
      <c r="G17" s="296"/>
      <c r="H17" s="296"/>
      <c r="I17" s="296"/>
    </row>
    <row r="18" spans="2:10">
      <c r="B18" s="294"/>
      <c r="C18" s="34" t="s">
        <v>38</v>
      </c>
      <c r="D18" s="315" t="s">
        <v>142</v>
      </c>
      <c r="E18" s="316"/>
      <c r="F18" s="316"/>
      <c r="G18" s="316"/>
      <c r="H18" s="316"/>
      <c r="I18" s="317"/>
    </row>
    <row r="19" spans="2:10">
      <c r="B19" s="294"/>
      <c r="C19" s="34" t="s">
        <v>39</v>
      </c>
      <c r="D19" s="296" t="s">
        <v>143</v>
      </c>
      <c r="E19" s="296"/>
      <c r="F19" s="296"/>
      <c r="G19" s="296"/>
      <c r="H19" s="296"/>
      <c r="I19" s="296"/>
    </row>
    <row r="20" spans="2:10">
      <c r="B20" s="290"/>
      <c r="C20" s="290"/>
      <c r="D20" s="325"/>
      <c r="E20" s="325"/>
      <c r="F20" s="325"/>
      <c r="G20" s="325"/>
      <c r="H20" s="325"/>
    </row>
    <row r="21" spans="2:10">
      <c r="B21" s="280" t="s">
        <v>124</v>
      </c>
      <c r="C21" s="34" t="s">
        <v>41</v>
      </c>
      <c r="D21" s="286" t="s">
        <v>192</v>
      </c>
      <c r="E21" s="287"/>
      <c r="F21" s="287"/>
      <c r="G21" s="287"/>
      <c r="H21" s="287"/>
      <c r="I21" s="288"/>
    </row>
    <row r="22" spans="2:10">
      <c r="B22" s="282"/>
      <c r="C22" s="34" t="s">
        <v>42</v>
      </c>
      <c r="D22" s="289">
        <v>1006</v>
      </c>
      <c r="E22" s="289"/>
      <c r="F22" s="289"/>
      <c r="G22" s="289"/>
      <c r="H22" s="289"/>
      <c r="I22" s="289"/>
    </row>
    <row r="23" spans="2:10">
      <c r="B23" s="282"/>
      <c r="C23" s="34" t="s">
        <v>43</v>
      </c>
      <c r="D23" s="286" t="s">
        <v>159</v>
      </c>
      <c r="E23" s="287"/>
      <c r="F23" s="287"/>
      <c r="G23" s="287"/>
      <c r="H23" s="287"/>
      <c r="I23" s="288"/>
    </row>
    <row r="24" spans="2:10">
      <c r="B24" s="284"/>
      <c r="C24" s="34" t="s">
        <v>44</v>
      </c>
      <c r="D24" s="289">
        <v>11003</v>
      </c>
      <c r="E24" s="289"/>
      <c r="F24" s="289"/>
      <c r="G24" s="289"/>
      <c r="H24" s="289"/>
      <c r="I24" s="289"/>
    </row>
    <row r="25" spans="2:10">
      <c r="B25" s="290"/>
      <c r="C25" s="290"/>
      <c r="D25" s="325"/>
      <c r="E25" s="325"/>
      <c r="F25" s="325"/>
      <c r="G25" s="325"/>
      <c r="H25" s="325"/>
    </row>
    <row r="26" spans="2:10">
      <c r="B26" s="291" t="s">
        <v>125</v>
      </c>
      <c r="C26" s="291"/>
      <c r="D26" s="289" t="s">
        <v>148</v>
      </c>
      <c r="E26" s="289"/>
      <c r="F26" s="289"/>
      <c r="G26" s="289"/>
      <c r="H26" s="289"/>
      <c r="I26" s="289"/>
    </row>
    <row r="27" spans="2:10">
      <c r="B27" s="84"/>
      <c r="C27" s="84"/>
      <c r="D27" s="85"/>
      <c r="E27" s="85"/>
      <c r="F27" s="85"/>
      <c r="G27" s="85"/>
      <c r="H27" s="85"/>
      <c r="I27" s="85"/>
    </row>
    <row r="28" spans="2:10" ht="1.5" customHeight="1"/>
    <row r="29" spans="2:10" ht="68.25" customHeight="1">
      <c r="B29" s="38"/>
      <c r="C29" s="38"/>
      <c r="D29" s="330" t="s">
        <v>128</v>
      </c>
      <c r="E29" s="331"/>
      <c r="F29" s="330" t="s">
        <v>129</v>
      </c>
      <c r="G29" s="331"/>
      <c r="H29" s="332" t="s">
        <v>130</v>
      </c>
      <c r="I29" s="332" t="s">
        <v>131</v>
      </c>
      <c r="J29" s="332" t="s">
        <v>132</v>
      </c>
    </row>
    <row r="30" spans="2:10" ht="45.75" customHeight="1">
      <c r="B30" s="34" t="s">
        <v>133</v>
      </c>
      <c r="C30" s="41">
        <v>1006</v>
      </c>
      <c r="D30" s="3" t="s">
        <v>2</v>
      </c>
      <c r="E30" s="3" t="s">
        <v>134</v>
      </c>
      <c r="F30" s="3" t="s">
        <v>2</v>
      </c>
      <c r="G30" s="3" t="s">
        <v>134</v>
      </c>
      <c r="H30" s="333"/>
      <c r="I30" s="333"/>
      <c r="J30" s="333"/>
    </row>
    <row r="31" spans="2:10" ht="31.5" customHeight="1">
      <c r="B31" s="34" t="s">
        <v>135</v>
      </c>
      <c r="C31" s="41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136</v>
      </c>
      <c r="C32" s="286" t="s">
        <v>159</v>
      </c>
      <c r="D32" s="287"/>
      <c r="E32" s="287"/>
      <c r="F32" s="287"/>
      <c r="G32" s="287"/>
      <c r="H32" s="287"/>
      <c r="I32" s="287"/>
      <c r="J32" s="288"/>
    </row>
    <row r="33" spans="2:10" ht="204.75" customHeight="1">
      <c r="B33" s="34" t="s">
        <v>281</v>
      </c>
      <c r="C33" s="36" t="s">
        <v>204</v>
      </c>
      <c r="D33" s="39" t="s">
        <v>28</v>
      </c>
      <c r="E33" s="39" t="s">
        <v>28</v>
      </c>
      <c r="F33" s="39" t="s">
        <v>28</v>
      </c>
      <c r="G33" s="11"/>
      <c r="H33" s="39" t="s">
        <v>28</v>
      </c>
      <c r="I33" s="39" t="s">
        <v>28</v>
      </c>
      <c r="J33" s="39" t="s">
        <v>28</v>
      </c>
    </row>
    <row r="34" spans="2:10" ht="27">
      <c r="B34" s="34" t="s">
        <v>138</v>
      </c>
      <c r="C34" s="125" t="s">
        <v>158</v>
      </c>
      <c r="D34" s="39" t="s">
        <v>28</v>
      </c>
      <c r="E34" s="39" t="s">
        <v>28</v>
      </c>
      <c r="F34" s="39" t="s">
        <v>28</v>
      </c>
      <c r="G34" s="39" t="s">
        <v>27</v>
      </c>
      <c r="H34" s="39" t="s">
        <v>28</v>
      </c>
      <c r="I34" s="39" t="s">
        <v>28</v>
      </c>
      <c r="J34" s="39" t="s">
        <v>28</v>
      </c>
    </row>
    <row r="35" spans="2:10" ht="40.5">
      <c r="B35" s="256" t="s">
        <v>139</v>
      </c>
      <c r="C35" s="36" t="s">
        <v>205</v>
      </c>
      <c r="D35" s="39" t="s">
        <v>28</v>
      </c>
      <c r="E35" s="39" t="s">
        <v>28</v>
      </c>
      <c r="F35" s="39" t="s">
        <v>28</v>
      </c>
      <c r="G35" s="11"/>
      <c r="H35" s="39" t="s">
        <v>28</v>
      </c>
      <c r="I35" s="39" t="s">
        <v>28</v>
      </c>
      <c r="J35" s="39" t="s">
        <v>28</v>
      </c>
    </row>
    <row r="36" spans="2:10" ht="25.5" customHeight="1">
      <c r="B36" s="334" t="s">
        <v>140</v>
      </c>
      <c r="C36" s="334"/>
      <c r="D36" s="38"/>
      <c r="E36" s="38"/>
      <c r="F36" s="38"/>
      <c r="G36" s="38"/>
      <c r="H36" s="38"/>
      <c r="I36" s="38"/>
      <c r="J36" s="38"/>
    </row>
    <row r="37" spans="2:10" ht="96" customHeight="1">
      <c r="B37" s="335" t="s">
        <v>274</v>
      </c>
      <c r="C37" s="336"/>
      <c r="D37" s="42">
        <v>5</v>
      </c>
      <c r="E37" s="42">
        <f>D37</f>
        <v>5</v>
      </c>
      <c r="F37" s="144">
        <v>5</v>
      </c>
      <c r="G37" s="144">
        <f t="shared" ref="G37:G40" si="0">F37</f>
        <v>5</v>
      </c>
      <c r="H37" s="144"/>
      <c r="I37" s="42">
        <f>G37-H37</f>
        <v>5</v>
      </c>
      <c r="J37" s="213" t="s">
        <v>335</v>
      </c>
    </row>
    <row r="38" spans="2:10" ht="61.5" customHeight="1">
      <c r="B38" s="335" t="s">
        <v>275</v>
      </c>
      <c r="C38" s="336"/>
      <c r="D38" s="42">
        <v>12</v>
      </c>
      <c r="E38" s="44">
        <f t="shared" ref="E38:E42" si="1">D38</f>
        <v>12</v>
      </c>
      <c r="F38" s="144">
        <v>9</v>
      </c>
      <c r="G38" s="144">
        <f t="shared" si="0"/>
        <v>9</v>
      </c>
      <c r="H38" s="144"/>
      <c r="I38" s="42">
        <f t="shared" ref="I38:I43" si="2">G38-H38</f>
        <v>9</v>
      </c>
      <c r="J38" s="213" t="s">
        <v>335</v>
      </c>
    </row>
    <row r="39" spans="2:10" ht="61.5" customHeight="1">
      <c r="B39" s="335" t="s">
        <v>276</v>
      </c>
      <c r="C39" s="336"/>
      <c r="D39" s="144" t="s">
        <v>277</v>
      </c>
      <c r="E39" s="44" t="str">
        <f t="shared" si="1"/>
        <v>1.5-2</v>
      </c>
      <c r="F39" s="144" t="s">
        <v>277</v>
      </c>
      <c r="G39" s="144" t="str">
        <f t="shared" si="0"/>
        <v>1.5-2</v>
      </c>
      <c r="H39" s="144"/>
      <c r="I39" s="144" t="s">
        <v>277</v>
      </c>
      <c r="J39" s="213" t="s">
        <v>335</v>
      </c>
    </row>
    <row r="40" spans="2:10" ht="69.75" customHeight="1">
      <c r="B40" s="335" t="s">
        <v>161</v>
      </c>
      <c r="C40" s="336"/>
      <c r="D40" s="126" t="s">
        <v>278</v>
      </c>
      <c r="E40" s="144" t="str">
        <f t="shared" si="1"/>
        <v>3-4</v>
      </c>
      <c r="F40" s="126" t="s">
        <v>278</v>
      </c>
      <c r="G40" s="144" t="str">
        <f t="shared" si="0"/>
        <v>3-4</v>
      </c>
      <c r="H40" s="144"/>
      <c r="I40" s="126" t="s">
        <v>278</v>
      </c>
      <c r="J40" s="213" t="s">
        <v>335</v>
      </c>
    </row>
    <row r="41" spans="2:10" ht="88.5" customHeight="1" thickBot="1">
      <c r="B41" s="350" t="s">
        <v>279</v>
      </c>
      <c r="C41" s="350"/>
      <c r="D41" s="42">
        <v>50</v>
      </c>
      <c r="E41" s="44">
        <f t="shared" si="1"/>
        <v>50</v>
      </c>
      <c r="F41" s="144">
        <v>30</v>
      </c>
      <c r="G41" s="144">
        <f t="shared" ref="G41:G43" si="3">F41</f>
        <v>30</v>
      </c>
      <c r="H41" s="144"/>
      <c r="I41" s="42">
        <f t="shared" si="2"/>
        <v>30</v>
      </c>
      <c r="J41" s="271" t="s">
        <v>336</v>
      </c>
    </row>
    <row r="42" spans="2:10" ht="81.75" customHeight="1" thickBot="1">
      <c r="B42" s="350" t="s">
        <v>280</v>
      </c>
      <c r="C42" s="350"/>
      <c r="D42" s="42">
        <v>15</v>
      </c>
      <c r="E42" s="44">
        <f t="shared" si="1"/>
        <v>15</v>
      </c>
      <c r="F42" s="144">
        <v>10</v>
      </c>
      <c r="G42" s="42">
        <f t="shared" si="3"/>
        <v>10</v>
      </c>
      <c r="H42" s="144"/>
      <c r="I42" s="42">
        <f t="shared" si="2"/>
        <v>10</v>
      </c>
      <c r="J42" s="271" t="s">
        <v>336</v>
      </c>
    </row>
    <row r="43" spans="2:10" ht="70.5" customHeight="1">
      <c r="B43" s="337" t="s">
        <v>141</v>
      </c>
      <c r="C43" s="337"/>
      <c r="D43" s="175">
        <v>4000</v>
      </c>
      <c r="E43" s="175">
        <v>8000</v>
      </c>
      <c r="F43" s="175">
        <v>7000</v>
      </c>
      <c r="G43" s="175">
        <f t="shared" si="3"/>
        <v>7000</v>
      </c>
      <c r="H43" s="175"/>
      <c r="I43" s="175">
        <f t="shared" si="2"/>
        <v>7000</v>
      </c>
      <c r="J43" s="213" t="s">
        <v>335</v>
      </c>
    </row>
    <row r="44" spans="2:10">
      <c r="J44" s="240"/>
    </row>
    <row r="45" spans="2:10" s="146" customFormat="1"/>
    <row r="46" spans="2:10" s="146" customFormat="1"/>
    <row r="47" spans="2:10" ht="16.5" customHeight="1">
      <c r="B47" s="26" t="s">
        <v>324</v>
      </c>
      <c r="C47" s="329" t="s">
        <v>66</v>
      </c>
      <c r="D47" s="329"/>
      <c r="E47" s="329"/>
      <c r="F47" s="276" t="s">
        <v>67</v>
      </c>
      <c r="G47" s="276"/>
      <c r="H47" s="279" t="s">
        <v>265</v>
      </c>
      <c r="I47" s="279"/>
      <c r="J47" s="279"/>
    </row>
    <row r="48" spans="2:10">
      <c r="C48" s="8"/>
      <c r="D48" s="8"/>
      <c r="E48" s="1"/>
      <c r="F48" s="276" t="s">
        <v>68</v>
      </c>
      <c r="G48" s="276"/>
      <c r="H48" s="276" t="s">
        <v>69</v>
      </c>
      <c r="I48" s="276"/>
      <c r="J48" s="276"/>
    </row>
    <row r="49" spans="2:10">
      <c r="B49" s="33" t="s">
        <v>70</v>
      </c>
      <c r="D49" s="8"/>
      <c r="E49" s="8"/>
      <c r="F49" s="8"/>
      <c r="G49" s="8"/>
    </row>
    <row r="50" spans="2:10" ht="16.5" customHeight="1">
      <c r="C50" s="329" t="s">
        <v>71</v>
      </c>
      <c r="D50" s="329"/>
      <c r="E50" s="329"/>
      <c r="F50" s="276" t="s">
        <v>67</v>
      </c>
      <c r="G50" s="276"/>
      <c r="H50" s="279" t="s">
        <v>202</v>
      </c>
      <c r="I50" s="279"/>
      <c r="J50" s="279"/>
    </row>
    <row r="51" spans="2:10">
      <c r="C51" s="8"/>
      <c r="D51" s="8"/>
      <c r="E51" s="8"/>
      <c r="F51" s="276" t="s">
        <v>68</v>
      </c>
      <c r="G51" s="276"/>
      <c r="H51" s="276" t="s">
        <v>69</v>
      </c>
      <c r="I51" s="276"/>
      <c r="J51" s="276"/>
    </row>
    <row r="53" spans="2:10" s="146" customFormat="1"/>
    <row r="54" spans="2:10">
      <c r="H54" s="13"/>
      <c r="I54" s="297" t="s">
        <v>126</v>
      </c>
      <c r="J54" s="297"/>
    </row>
    <row r="55" spans="2:10">
      <c r="F55" s="35"/>
      <c r="G55" s="35"/>
      <c r="H55" s="35"/>
    </row>
    <row r="56" spans="2:10">
      <c r="B56" s="298" t="s">
        <v>120</v>
      </c>
      <c r="C56" s="298"/>
      <c r="D56" s="298"/>
      <c r="E56" s="298"/>
      <c r="F56" s="298"/>
      <c r="G56" s="298"/>
      <c r="H56" s="298"/>
      <c r="I56" s="298"/>
    </row>
    <row r="57" spans="2:10">
      <c r="B57" s="298" t="s">
        <v>127</v>
      </c>
      <c r="C57" s="298"/>
      <c r="D57" s="298"/>
      <c r="E57" s="298"/>
      <c r="F57" s="298"/>
      <c r="G57" s="298"/>
      <c r="H57" s="298"/>
      <c r="I57" s="298"/>
    </row>
    <row r="58" spans="2:10">
      <c r="B58" s="298" t="s">
        <v>323</v>
      </c>
      <c r="C58" s="298"/>
      <c r="D58" s="298"/>
      <c r="E58" s="298"/>
      <c r="F58" s="298"/>
      <c r="G58" s="298"/>
      <c r="H58" s="298"/>
      <c r="I58" s="298"/>
    </row>
    <row r="59" spans="2:10">
      <c r="J59" s="12"/>
    </row>
    <row r="60" spans="2:10">
      <c r="B60" s="291" t="s">
        <v>29</v>
      </c>
      <c r="C60" s="34" t="s">
        <v>30</v>
      </c>
      <c r="D60" s="304" t="s">
        <v>144</v>
      </c>
      <c r="E60" s="293"/>
      <c r="F60" s="293"/>
      <c r="G60" s="293"/>
      <c r="H60" s="293"/>
      <c r="I60" s="305"/>
      <c r="J60" s="12"/>
    </row>
    <row r="61" spans="2:10">
      <c r="B61" s="291"/>
      <c r="C61" s="34" t="s">
        <v>31</v>
      </c>
      <c r="D61" s="289">
        <v>104021</v>
      </c>
      <c r="E61" s="289"/>
      <c r="F61" s="289"/>
      <c r="G61" s="289"/>
      <c r="H61" s="289"/>
      <c r="I61" s="289"/>
    </row>
    <row r="62" spans="2:10">
      <c r="B62" s="290"/>
      <c r="C62" s="290"/>
      <c r="D62" s="290"/>
      <c r="E62" s="290"/>
      <c r="F62" s="290"/>
      <c r="G62" s="290"/>
      <c r="H62" s="290"/>
      <c r="I62" s="290"/>
    </row>
    <row r="63" spans="2:10">
      <c r="B63" s="291" t="s">
        <v>32</v>
      </c>
      <c r="C63" s="34" t="s">
        <v>30</v>
      </c>
      <c r="D63" s="304" t="s">
        <v>144</v>
      </c>
      <c r="E63" s="293"/>
      <c r="F63" s="293"/>
      <c r="G63" s="293"/>
      <c r="H63" s="293"/>
      <c r="I63" s="305"/>
    </row>
    <row r="64" spans="2:10">
      <c r="B64" s="291"/>
      <c r="C64" s="34" t="s">
        <v>31</v>
      </c>
      <c r="D64" s="289">
        <v>104021</v>
      </c>
      <c r="E64" s="289"/>
      <c r="F64" s="289"/>
      <c r="G64" s="289"/>
      <c r="H64" s="289"/>
      <c r="I64" s="289"/>
    </row>
    <row r="65" spans="2:9">
      <c r="B65" s="293"/>
      <c r="C65" s="293"/>
      <c r="D65" s="293"/>
      <c r="E65" s="293"/>
      <c r="F65" s="293"/>
      <c r="G65" s="293"/>
      <c r="H65" s="293"/>
      <c r="I65" s="293"/>
    </row>
    <row r="66" spans="2:9">
      <c r="B66" s="291" t="s">
        <v>33</v>
      </c>
      <c r="C66" s="291"/>
      <c r="D66" s="304" t="s">
        <v>144</v>
      </c>
      <c r="E66" s="293"/>
      <c r="F66" s="293"/>
      <c r="G66" s="293"/>
      <c r="H66" s="293"/>
      <c r="I66" s="305"/>
    </row>
    <row r="67" spans="2:9">
      <c r="B67" s="290"/>
      <c r="C67" s="290"/>
      <c r="D67" s="325"/>
      <c r="E67" s="325"/>
      <c r="F67" s="325"/>
      <c r="G67" s="325"/>
      <c r="H67" s="325"/>
    </row>
    <row r="68" spans="2:9">
      <c r="B68" s="291" t="s">
        <v>34</v>
      </c>
      <c r="C68" s="291"/>
      <c r="D68" s="289">
        <v>1006</v>
      </c>
      <c r="E68" s="289"/>
      <c r="F68" s="289"/>
      <c r="G68" s="289"/>
      <c r="H68" s="289"/>
      <c r="I68" s="289"/>
    </row>
    <row r="69" spans="2:9">
      <c r="B69" s="293"/>
      <c r="C69" s="293"/>
      <c r="D69" s="293"/>
      <c r="E69" s="293"/>
      <c r="F69" s="293"/>
      <c r="G69" s="293"/>
      <c r="H69" s="293"/>
      <c r="I69" s="293"/>
    </row>
    <row r="70" spans="2:9">
      <c r="B70" s="294" t="s">
        <v>123</v>
      </c>
      <c r="C70" s="34" t="s">
        <v>37</v>
      </c>
      <c r="D70" s="296" t="s">
        <v>142</v>
      </c>
      <c r="E70" s="296"/>
      <c r="F70" s="296"/>
      <c r="G70" s="296"/>
      <c r="H70" s="296"/>
      <c r="I70" s="296"/>
    </row>
    <row r="71" spans="2:9">
      <c r="B71" s="294"/>
      <c r="C71" s="34" t="s">
        <v>38</v>
      </c>
      <c r="D71" s="315" t="s">
        <v>142</v>
      </c>
      <c r="E71" s="316"/>
      <c r="F71" s="316"/>
      <c r="G71" s="316"/>
      <c r="H71" s="316"/>
      <c r="I71" s="317"/>
    </row>
    <row r="72" spans="2:9">
      <c r="B72" s="294"/>
      <c r="C72" s="34" t="s">
        <v>39</v>
      </c>
      <c r="D72" s="296" t="s">
        <v>143</v>
      </c>
      <c r="E72" s="296"/>
      <c r="F72" s="296"/>
      <c r="G72" s="296"/>
      <c r="H72" s="296"/>
      <c r="I72" s="296"/>
    </row>
    <row r="73" spans="2:9">
      <c r="B73" s="290"/>
      <c r="C73" s="290"/>
      <c r="D73" s="325"/>
      <c r="E73" s="325"/>
      <c r="F73" s="325"/>
      <c r="G73" s="325"/>
      <c r="H73" s="325"/>
    </row>
    <row r="74" spans="2:9">
      <c r="B74" s="280" t="s">
        <v>124</v>
      </c>
      <c r="C74" s="34" t="s">
        <v>41</v>
      </c>
      <c r="D74" s="286" t="s">
        <v>192</v>
      </c>
      <c r="E74" s="287"/>
      <c r="F74" s="287"/>
      <c r="G74" s="287"/>
      <c r="H74" s="287"/>
      <c r="I74" s="288"/>
    </row>
    <row r="75" spans="2:9">
      <c r="B75" s="282"/>
      <c r="C75" s="34" t="s">
        <v>42</v>
      </c>
      <c r="D75" s="289">
        <v>1006</v>
      </c>
      <c r="E75" s="289"/>
      <c r="F75" s="289"/>
      <c r="G75" s="289"/>
      <c r="H75" s="289"/>
      <c r="I75" s="289"/>
    </row>
    <row r="76" spans="2:9">
      <c r="B76" s="282"/>
      <c r="C76" s="34" t="s">
        <v>43</v>
      </c>
      <c r="D76" s="286" t="s">
        <v>269</v>
      </c>
      <c r="E76" s="287"/>
      <c r="F76" s="287"/>
      <c r="G76" s="287"/>
      <c r="H76" s="287"/>
      <c r="I76" s="288"/>
    </row>
    <row r="77" spans="2:9">
      <c r="B77" s="284"/>
      <c r="C77" s="34" t="s">
        <v>44</v>
      </c>
      <c r="D77" s="289">
        <v>11004</v>
      </c>
      <c r="E77" s="289"/>
      <c r="F77" s="289"/>
      <c r="G77" s="289"/>
      <c r="H77" s="289"/>
      <c r="I77" s="289"/>
    </row>
    <row r="78" spans="2:9">
      <c r="B78" s="290"/>
      <c r="C78" s="290"/>
      <c r="D78" s="325"/>
      <c r="E78" s="325"/>
      <c r="F78" s="325"/>
      <c r="G78" s="325"/>
      <c r="H78" s="325"/>
    </row>
    <row r="79" spans="2:9">
      <c r="B79" s="291" t="s">
        <v>125</v>
      </c>
      <c r="C79" s="291"/>
      <c r="D79" s="289" t="s">
        <v>148</v>
      </c>
      <c r="E79" s="289"/>
      <c r="F79" s="289"/>
      <c r="G79" s="289"/>
      <c r="H79" s="289"/>
      <c r="I79" s="289"/>
    </row>
    <row r="81" spans="2:10" ht="55.5" customHeight="1">
      <c r="B81" s="38"/>
      <c r="C81" s="38"/>
      <c r="D81" s="330" t="s">
        <v>128</v>
      </c>
      <c r="E81" s="331"/>
      <c r="F81" s="330" t="s">
        <v>129</v>
      </c>
      <c r="G81" s="331"/>
      <c r="H81" s="332" t="s">
        <v>130</v>
      </c>
      <c r="I81" s="332" t="s">
        <v>131</v>
      </c>
      <c r="J81" s="332" t="s">
        <v>132</v>
      </c>
    </row>
    <row r="82" spans="2:10" ht="54.75" customHeight="1">
      <c r="B82" s="34" t="s">
        <v>133</v>
      </c>
      <c r="C82" s="41">
        <v>1006</v>
      </c>
      <c r="D82" s="3" t="s">
        <v>2</v>
      </c>
      <c r="E82" s="3" t="s">
        <v>134</v>
      </c>
      <c r="F82" s="3" t="s">
        <v>2</v>
      </c>
      <c r="G82" s="3" t="s">
        <v>134</v>
      </c>
      <c r="H82" s="333"/>
      <c r="I82" s="333"/>
      <c r="J82" s="333"/>
    </row>
    <row r="83" spans="2:10">
      <c r="B83" s="34" t="s">
        <v>135</v>
      </c>
      <c r="C83" s="41">
        <v>11004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6</v>
      </c>
      <c r="J83" s="3">
        <v>7</v>
      </c>
    </row>
    <row r="84" spans="2:10" ht="18.75" customHeight="1">
      <c r="B84" s="34" t="s">
        <v>136</v>
      </c>
      <c r="C84" s="286" t="s">
        <v>208</v>
      </c>
      <c r="D84" s="287"/>
      <c r="E84" s="287"/>
      <c r="F84" s="287"/>
      <c r="G84" s="287"/>
      <c r="H84" s="287"/>
      <c r="I84" s="287"/>
      <c r="J84" s="288"/>
    </row>
    <row r="85" spans="2:10" ht="144.75" customHeight="1">
      <c r="B85" s="34" t="s">
        <v>281</v>
      </c>
      <c r="C85" s="131" t="s">
        <v>207</v>
      </c>
      <c r="D85" s="39" t="s">
        <v>28</v>
      </c>
      <c r="E85" s="39" t="s">
        <v>28</v>
      </c>
      <c r="F85" s="39" t="s">
        <v>28</v>
      </c>
      <c r="G85" s="11"/>
      <c r="H85" s="39" t="s">
        <v>28</v>
      </c>
      <c r="I85" s="39" t="s">
        <v>28</v>
      </c>
      <c r="J85" s="39" t="s">
        <v>28</v>
      </c>
    </row>
    <row r="86" spans="2:10" ht="32.25" customHeight="1">
      <c r="B86" s="34" t="s">
        <v>138</v>
      </c>
      <c r="C86" s="36" t="s">
        <v>158</v>
      </c>
      <c r="D86" s="39" t="s">
        <v>28</v>
      </c>
      <c r="E86" s="39" t="s">
        <v>28</v>
      </c>
      <c r="F86" s="39" t="s">
        <v>28</v>
      </c>
      <c r="G86" s="39" t="s">
        <v>27</v>
      </c>
      <c r="H86" s="39" t="s">
        <v>28</v>
      </c>
      <c r="I86" s="39" t="s">
        <v>28</v>
      </c>
      <c r="J86" s="39" t="s">
        <v>28</v>
      </c>
    </row>
    <row r="87" spans="2:10" ht="102" customHeight="1">
      <c r="B87" s="256" t="s">
        <v>139</v>
      </c>
      <c r="C87" s="131" t="s">
        <v>304</v>
      </c>
      <c r="D87" s="39" t="s">
        <v>28</v>
      </c>
      <c r="E87" s="39" t="s">
        <v>28</v>
      </c>
      <c r="F87" s="39" t="s">
        <v>28</v>
      </c>
      <c r="G87" s="11"/>
      <c r="H87" s="39" t="s">
        <v>28</v>
      </c>
      <c r="I87" s="39" t="s">
        <v>28</v>
      </c>
      <c r="J87" s="39" t="s">
        <v>28</v>
      </c>
    </row>
    <row r="88" spans="2:10" ht="19.5" customHeight="1">
      <c r="B88" s="334" t="s">
        <v>140</v>
      </c>
      <c r="C88" s="334"/>
      <c r="D88" s="38"/>
      <c r="E88" s="38"/>
      <c r="F88" s="38"/>
      <c r="G88" s="38"/>
      <c r="H88" s="38"/>
      <c r="I88" s="38"/>
      <c r="J88" s="38"/>
    </row>
    <row r="89" spans="2:10" ht="34.5" customHeight="1">
      <c r="B89" s="350" t="s">
        <v>162</v>
      </c>
      <c r="C89" s="350"/>
      <c r="D89" s="42">
        <v>1</v>
      </c>
      <c r="E89" s="42">
        <f>D89</f>
        <v>1</v>
      </c>
      <c r="F89" s="144">
        <v>1</v>
      </c>
      <c r="G89" s="42">
        <f>F89</f>
        <v>1</v>
      </c>
      <c r="H89" s="144">
        <v>1</v>
      </c>
      <c r="I89" s="42">
        <f>G89-H89</f>
        <v>0</v>
      </c>
      <c r="J89" s="11"/>
    </row>
    <row r="90" spans="2:10" ht="30" customHeight="1">
      <c r="B90" s="350" t="s">
        <v>163</v>
      </c>
      <c r="C90" s="350"/>
      <c r="D90" s="42">
        <v>1</v>
      </c>
      <c r="E90" s="42">
        <f>D90</f>
        <v>1</v>
      </c>
      <c r="F90" s="144">
        <v>1</v>
      </c>
      <c r="G90" s="42">
        <f t="shared" ref="G90:G93" si="4">F90</f>
        <v>1</v>
      </c>
      <c r="H90" s="144">
        <v>1</v>
      </c>
      <c r="I90" s="42">
        <f t="shared" ref="I90:I93" si="5">G90-H90</f>
        <v>0</v>
      </c>
      <c r="J90" s="11"/>
    </row>
    <row r="91" spans="2:10" ht="63" customHeight="1">
      <c r="B91" s="350" t="s">
        <v>233</v>
      </c>
      <c r="C91" s="350"/>
      <c r="D91" s="42">
        <v>95</v>
      </c>
      <c r="E91" s="144">
        <f>D91</f>
        <v>95</v>
      </c>
      <c r="F91" s="144">
        <v>95</v>
      </c>
      <c r="G91" s="42">
        <f t="shared" si="4"/>
        <v>95</v>
      </c>
      <c r="H91" s="144">
        <v>95</v>
      </c>
      <c r="I91" s="42">
        <f t="shared" si="5"/>
        <v>0</v>
      </c>
      <c r="J91" s="11"/>
    </row>
    <row r="92" spans="2:10" ht="25.5" customHeight="1">
      <c r="B92" s="335" t="s">
        <v>209</v>
      </c>
      <c r="C92" s="336"/>
      <c r="D92" s="42">
        <v>1</v>
      </c>
      <c r="E92" s="42">
        <f t="shared" ref="E92:E93" si="6">D92</f>
        <v>1</v>
      </c>
      <c r="F92" s="144">
        <v>1</v>
      </c>
      <c r="G92" s="42">
        <f t="shared" si="4"/>
        <v>1</v>
      </c>
      <c r="H92" s="144">
        <v>1</v>
      </c>
      <c r="I92" s="42">
        <f t="shared" si="5"/>
        <v>0</v>
      </c>
      <c r="J92" s="40"/>
    </row>
    <row r="93" spans="2:10" ht="65.25" customHeight="1" thickBot="1">
      <c r="B93" s="337" t="s">
        <v>141</v>
      </c>
      <c r="C93" s="337"/>
      <c r="D93" s="175">
        <v>36198.400000000001</v>
      </c>
      <c r="E93" s="175">
        <f t="shared" si="6"/>
        <v>36198.400000000001</v>
      </c>
      <c r="F93" s="175">
        <v>28803.3</v>
      </c>
      <c r="G93" s="175">
        <f t="shared" si="4"/>
        <v>28803.3</v>
      </c>
      <c r="H93" s="175">
        <v>25623.439999999999</v>
      </c>
      <c r="I93" s="175">
        <f t="shared" si="5"/>
        <v>3179.8600000000006</v>
      </c>
      <c r="J93" s="237" t="s">
        <v>311</v>
      </c>
    </row>
    <row r="95" spans="2:10" s="146" customFormat="1"/>
    <row r="96" spans="2:10" s="146" customFormat="1"/>
    <row r="97" spans="2:10">
      <c r="B97" s="148" t="s">
        <v>324</v>
      </c>
    </row>
    <row r="98" spans="2:10" ht="16.5" customHeight="1">
      <c r="C98" s="329" t="s">
        <v>66</v>
      </c>
      <c r="D98" s="329"/>
      <c r="E98" s="329"/>
      <c r="F98" s="276" t="s">
        <v>67</v>
      </c>
      <c r="G98" s="276"/>
      <c r="H98" s="279" t="s">
        <v>265</v>
      </c>
      <c r="I98" s="279"/>
      <c r="J98" s="279"/>
    </row>
    <row r="99" spans="2:10">
      <c r="C99" s="8"/>
      <c r="D99" s="8"/>
      <c r="E99" s="1"/>
      <c r="F99" s="276" t="s">
        <v>68</v>
      </c>
      <c r="G99" s="276"/>
      <c r="H99" s="276" t="s">
        <v>69</v>
      </c>
      <c r="I99" s="276"/>
      <c r="J99" s="276"/>
    </row>
    <row r="100" spans="2:10">
      <c r="B100" s="33" t="s">
        <v>70</v>
      </c>
      <c r="D100" s="8"/>
      <c r="E100" s="8"/>
      <c r="F100" s="8"/>
      <c r="G100" s="8"/>
    </row>
    <row r="101" spans="2:10" ht="16.5" customHeight="1">
      <c r="C101" s="329" t="s">
        <v>71</v>
      </c>
      <c r="D101" s="329"/>
      <c r="E101" s="329"/>
      <c r="F101" s="276" t="s">
        <v>67</v>
      </c>
      <c r="G101" s="276"/>
      <c r="H101" s="279" t="s">
        <v>202</v>
      </c>
      <c r="I101" s="279"/>
      <c r="J101" s="279"/>
    </row>
    <row r="102" spans="2:10">
      <c r="C102" s="8"/>
      <c r="D102" s="8"/>
      <c r="E102" s="8"/>
      <c r="F102" s="276" t="s">
        <v>68</v>
      </c>
      <c r="G102" s="276"/>
      <c r="H102" s="276" t="s">
        <v>69</v>
      </c>
      <c r="I102" s="276"/>
      <c r="J102" s="276"/>
    </row>
    <row r="104" spans="2:10" s="146" customFormat="1"/>
    <row r="105" spans="2:10">
      <c r="H105" s="13"/>
      <c r="I105" s="297" t="s">
        <v>126</v>
      </c>
      <c r="J105" s="297"/>
    </row>
    <row r="106" spans="2:10" ht="17.25" customHeight="1">
      <c r="F106" s="35"/>
      <c r="G106" s="35"/>
      <c r="H106" s="35"/>
    </row>
    <row r="107" spans="2:10">
      <c r="B107" s="298" t="s">
        <v>120</v>
      </c>
      <c r="C107" s="298"/>
      <c r="D107" s="298"/>
      <c r="E107" s="298"/>
      <c r="F107" s="298"/>
      <c r="G107" s="298"/>
      <c r="H107" s="298"/>
      <c r="I107" s="298"/>
    </row>
    <row r="108" spans="2:10">
      <c r="B108" s="298" t="s">
        <v>127</v>
      </c>
      <c r="C108" s="298"/>
      <c r="D108" s="298"/>
      <c r="E108" s="298"/>
      <c r="F108" s="298"/>
      <c r="G108" s="298"/>
      <c r="H108" s="298"/>
      <c r="I108" s="298"/>
    </row>
    <row r="109" spans="2:10">
      <c r="B109" s="298" t="s">
        <v>323</v>
      </c>
      <c r="C109" s="298"/>
      <c r="D109" s="298"/>
      <c r="E109" s="298"/>
      <c r="F109" s="298"/>
      <c r="G109" s="298"/>
      <c r="H109" s="298"/>
      <c r="I109" s="298"/>
    </row>
    <row r="110" spans="2:10" ht="21.75" customHeight="1">
      <c r="J110" s="12"/>
    </row>
    <row r="111" spans="2:10">
      <c r="B111" s="291" t="s">
        <v>29</v>
      </c>
      <c r="C111" s="34" t="s">
        <v>30</v>
      </c>
      <c r="D111" s="304" t="s">
        <v>144</v>
      </c>
      <c r="E111" s="293"/>
      <c r="F111" s="293"/>
      <c r="G111" s="293"/>
      <c r="H111" s="293"/>
      <c r="I111" s="305"/>
      <c r="J111" s="12"/>
    </row>
    <row r="112" spans="2:10">
      <c r="B112" s="291"/>
      <c r="C112" s="34" t="s">
        <v>31</v>
      </c>
      <c r="D112" s="289">
        <v>104021</v>
      </c>
      <c r="E112" s="289"/>
      <c r="F112" s="289"/>
      <c r="G112" s="289"/>
      <c r="H112" s="289"/>
      <c r="I112" s="289"/>
    </row>
    <row r="113" spans="2:9">
      <c r="B113" s="290"/>
      <c r="C113" s="290"/>
      <c r="D113" s="290"/>
      <c r="E113" s="290"/>
      <c r="F113" s="290"/>
      <c r="G113" s="290"/>
      <c r="H113" s="290"/>
      <c r="I113" s="290"/>
    </row>
    <row r="114" spans="2:9">
      <c r="B114" s="291" t="s">
        <v>32</v>
      </c>
      <c r="C114" s="34" t="s">
        <v>30</v>
      </c>
      <c r="D114" s="304" t="s">
        <v>144</v>
      </c>
      <c r="E114" s="293"/>
      <c r="F114" s="293"/>
      <c r="G114" s="293"/>
      <c r="H114" s="293"/>
      <c r="I114" s="305"/>
    </row>
    <row r="115" spans="2:9">
      <c r="B115" s="291"/>
      <c r="C115" s="34" t="s">
        <v>31</v>
      </c>
      <c r="D115" s="289">
        <v>104021</v>
      </c>
      <c r="E115" s="289"/>
      <c r="F115" s="289"/>
      <c r="G115" s="289"/>
      <c r="H115" s="289"/>
      <c r="I115" s="289"/>
    </row>
    <row r="116" spans="2:9">
      <c r="B116" s="293"/>
      <c r="C116" s="293"/>
      <c r="D116" s="293"/>
      <c r="E116" s="293"/>
      <c r="F116" s="293"/>
      <c r="G116" s="293"/>
      <c r="H116" s="293"/>
      <c r="I116" s="293"/>
    </row>
    <row r="117" spans="2:9">
      <c r="B117" s="291" t="s">
        <v>33</v>
      </c>
      <c r="C117" s="291"/>
      <c r="D117" s="304" t="s">
        <v>144</v>
      </c>
      <c r="E117" s="293"/>
      <c r="F117" s="293"/>
      <c r="G117" s="293"/>
      <c r="H117" s="293"/>
      <c r="I117" s="305"/>
    </row>
    <row r="118" spans="2:9">
      <c r="B118" s="290"/>
      <c r="C118" s="290"/>
      <c r="D118" s="325"/>
      <c r="E118" s="325"/>
      <c r="F118" s="325"/>
      <c r="G118" s="325"/>
      <c r="H118" s="325"/>
    </row>
    <row r="119" spans="2:9">
      <c r="B119" s="291" t="s">
        <v>34</v>
      </c>
      <c r="C119" s="291"/>
      <c r="D119" s="289">
        <v>1006</v>
      </c>
      <c r="E119" s="289"/>
      <c r="F119" s="289"/>
      <c r="G119" s="289"/>
      <c r="H119" s="289"/>
      <c r="I119" s="289"/>
    </row>
    <row r="120" spans="2:9">
      <c r="B120" s="293"/>
      <c r="C120" s="293"/>
      <c r="D120" s="293"/>
      <c r="E120" s="293"/>
      <c r="F120" s="293"/>
      <c r="G120" s="293"/>
      <c r="H120" s="293"/>
      <c r="I120" s="293"/>
    </row>
    <row r="121" spans="2:9">
      <c r="B121" s="294" t="s">
        <v>123</v>
      </c>
      <c r="C121" s="34" t="s">
        <v>37</v>
      </c>
      <c r="D121" s="296" t="s">
        <v>142</v>
      </c>
      <c r="E121" s="296"/>
      <c r="F121" s="296"/>
      <c r="G121" s="296"/>
      <c r="H121" s="296"/>
      <c r="I121" s="296"/>
    </row>
    <row r="122" spans="2:9">
      <c r="B122" s="294"/>
      <c r="C122" s="34" t="s">
        <v>38</v>
      </c>
      <c r="D122" s="315" t="s">
        <v>193</v>
      </c>
      <c r="E122" s="316"/>
      <c r="F122" s="316"/>
      <c r="G122" s="316"/>
      <c r="H122" s="316"/>
      <c r="I122" s="317"/>
    </row>
    <row r="123" spans="2:9">
      <c r="B123" s="294"/>
      <c r="C123" s="34" t="s">
        <v>39</v>
      </c>
      <c r="D123" s="296" t="s">
        <v>142</v>
      </c>
      <c r="E123" s="296"/>
      <c r="F123" s="296"/>
      <c r="G123" s="296"/>
      <c r="H123" s="296"/>
      <c r="I123" s="296"/>
    </row>
    <row r="124" spans="2:9">
      <c r="B124" s="290"/>
      <c r="C124" s="290"/>
      <c r="D124" s="325"/>
      <c r="E124" s="325"/>
      <c r="F124" s="325"/>
      <c r="G124" s="325"/>
      <c r="H124" s="325"/>
    </row>
    <row r="125" spans="2:9">
      <c r="B125" s="280" t="s">
        <v>124</v>
      </c>
      <c r="C125" s="34" t="s">
        <v>41</v>
      </c>
      <c r="D125" s="286" t="s">
        <v>192</v>
      </c>
      <c r="E125" s="287"/>
      <c r="F125" s="287"/>
      <c r="G125" s="287"/>
      <c r="H125" s="287"/>
      <c r="I125" s="288"/>
    </row>
    <row r="126" spans="2:9">
      <c r="B126" s="282"/>
      <c r="C126" s="34" t="s">
        <v>42</v>
      </c>
      <c r="D126" s="289">
        <v>1006</v>
      </c>
      <c r="E126" s="289"/>
      <c r="F126" s="289"/>
      <c r="G126" s="289"/>
      <c r="H126" s="289"/>
      <c r="I126" s="289"/>
    </row>
    <row r="127" spans="2:9">
      <c r="B127" s="282"/>
      <c r="C127" s="34" t="s">
        <v>43</v>
      </c>
      <c r="D127" s="286" t="s">
        <v>210</v>
      </c>
      <c r="E127" s="287"/>
      <c r="F127" s="287"/>
      <c r="G127" s="287"/>
      <c r="H127" s="287"/>
      <c r="I127" s="288"/>
    </row>
    <row r="128" spans="2:9">
      <c r="B128" s="284"/>
      <c r="C128" s="34" t="s">
        <v>44</v>
      </c>
      <c r="D128" s="289">
        <v>13001</v>
      </c>
      <c r="E128" s="289"/>
      <c r="F128" s="289"/>
      <c r="G128" s="289"/>
      <c r="H128" s="289"/>
      <c r="I128" s="289"/>
    </row>
    <row r="129" spans="2:10">
      <c r="B129" s="290"/>
      <c r="C129" s="290"/>
      <c r="D129" s="325"/>
      <c r="E129" s="325"/>
      <c r="F129" s="325"/>
      <c r="G129" s="325"/>
      <c r="H129" s="325"/>
    </row>
    <row r="130" spans="2:10">
      <c r="B130" s="291" t="s">
        <v>125</v>
      </c>
      <c r="C130" s="291"/>
      <c r="D130" s="289" t="s">
        <v>148</v>
      </c>
      <c r="E130" s="289"/>
      <c r="F130" s="289"/>
      <c r="G130" s="289"/>
      <c r="H130" s="289"/>
      <c r="I130" s="289"/>
    </row>
    <row r="132" spans="2:10" ht="60" customHeight="1">
      <c r="B132" s="38"/>
      <c r="C132" s="38"/>
      <c r="D132" s="330" t="s">
        <v>128</v>
      </c>
      <c r="E132" s="331"/>
      <c r="F132" s="330" t="s">
        <v>129</v>
      </c>
      <c r="G132" s="331"/>
      <c r="H132" s="332" t="s">
        <v>130</v>
      </c>
      <c r="I132" s="332" t="s">
        <v>131</v>
      </c>
      <c r="J132" s="332" t="s">
        <v>132</v>
      </c>
    </row>
    <row r="133" spans="2:10" ht="30" customHeight="1">
      <c r="B133" s="34" t="s">
        <v>133</v>
      </c>
      <c r="C133" s="41">
        <v>1006</v>
      </c>
      <c r="D133" s="3" t="s">
        <v>2</v>
      </c>
      <c r="E133" s="3" t="s">
        <v>134</v>
      </c>
      <c r="F133" s="3" t="s">
        <v>2</v>
      </c>
      <c r="G133" s="3" t="s">
        <v>134</v>
      </c>
      <c r="H133" s="333"/>
      <c r="I133" s="333"/>
      <c r="J133" s="333"/>
    </row>
    <row r="134" spans="2:10" ht="18" customHeight="1">
      <c r="B134" s="34" t="s">
        <v>135</v>
      </c>
      <c r="C134" s="41">
        <v>13001</v>
      </c>
      <c r="D134" s="3">
        <v>1</v>
      </c>
      <c r="E134" s="3">
        <v>2</v>
      </c>
      <c r="F134" s="3">
        <v>3</v>
      </c>
      <c r="G134" s="3">
        <v>4</v>
      </c>
      <c r="H134" s="3">
        <v>5</v>
      </c>
      <c r="I134" s="3">
        <v>6</v>
      </c>
      <c r="J134" s="3">
        <v>7</v>
      </c>
    </row>
    <row r="135" spans="2:10" ht="33" customHeight="1">
      <c r="B135" s="34" t="s">
        <v>136</v>
      </c>
      <c r="C135" s="286" t="s">
        <v>210</v>
      </c>
      <c r="D135" s="287"/>
      <c r="E135" s="287"/>
      <c r="F135" s="287"/>
      <c r="G135" s="287"/>
      <c r="H135" s="287"/>
      <c r="I135" s="287"/>
      <c r="J135" s="288"/>
    </row>
    <row r="136" spans="2:10" ht="51.75" customHeight="1">
      <c r="B136" s="34" t="s">
        <v>281</v>
      </c>
      <c r="C136" s="36" t="s">
        <v>211</v>
      </c>
      <c r="D136" s="39" t="s">
        <v>28</v>
      </c>
      <c r="E136" s="39" t="s">
        <v>28</v>
      </c>
      <c r="F136" s="39" t="s">
        <v>28</v>
      </c>
      <c r="G136" s="11"/>
      <c r="H136" s="39" t="s">
        <v>28</v>
      </c>
      <c r="I136" s="39" t="s">
        <v>28</v>
      </c>
      <c r="J136" s="39" t="s">
        <v>28</v>
      </c>
    </row>
    <row r="137" spans="2:10" ht="40.5" customHeight="1">
      <c r="B137" s="34" t="s">
        <v>138</v>
      </c>
      <c r="C137" s="36" t="s">
        <v>212</v>
      </c>
      <c r="D137" s="39" t="s">
        <v>28</v>
      </c>
      <c r="E137" s="39" t="s">
        <v>28</v>
      </c>
      <c r="F137" s="39" t="s">
        <v>28</v>
      </c>
      <c r="G137" s="39" t="s">
        <v>27</v>
      </c>
      <c r="H137" s="39" t="s">
        <v>28</v>
      </c>
      <c r="I137" s="39" t="s">
        <v>28</v>
      </c>
      <c r="J137" s="39" t="s">
        <v>28</v>
      </c>
    </row>
    <row r="138" spans="2:10" ht="48" customHeight="1">
      <c r="B138" s="172" t="s">
        <v>139</v>
      </c>
      <c r="C138" s="36" t="s">
        <v>164</v>
      </c>
      <c r="D138" s="39" t="s">
        <v>28</v>
      </c>
      <c r="E138" s="39" t="s">
        <v>28</v>
      </c>
      <c r="F138" s="39" t="s">
        <v>28</v>
      </c>
      <c r="G138" s="11"/>
      <c r="H138" s="39" t="s">
        <v>28</v>
      </c>
      <c r="I138" s="39" t="s">
        <v>28</v>
      </c>
      <c r="J138" s="39" t="s">
        <v>28</v>
      </c>
    </row>
    <row r="139" spans="2:10" ht="42" customHeight="1">
      <c r="B139" s="334" t="s">
        <v>140</v>
      </c>
      <c r="C139" s="334"/>
      <c r="D139" s="38"/>
      <c r="E139" s="38"/>
      <c r="F139" s="38"/>
      <c r="G139" s="38"/>
      <c r="H139" s="38"/>
      <c r="I139" s="38"/>
      <c r="J139" s="38"/>
    </row>
    <row r="140" spans="2:10" ht="240.75" customHeight="1" thickBot="1">
      <c r="B140" s="337" t="s">
        <v>141</v>
      </c>
      <c r="C140" s="337"/>
      <c r="D140" s="128">
        <v>272948079.80000001</v>
      </c>
      <c r="E140" s="128">
        <v>272738079.80000001</v>
      </c>
      <c r="F140" s="128">
        <v>172695104.59999999</v>
      </c>
      <c r="G140" s="128">
        <v>172485104.59999999</v>
      </c>
      <c r="H140" s="128">
        <v>159152984.09999999</v>
      </c>
      <c r="I140" s="128">
        <f>G140-H140</f>
        <v>13332120.5</v>
      </c>
      <c r="J140" s="238" t="s">
        <v>328</v>
      </c>
    </row>
    <row r="141" spans="2:10" s="146" customFormat="1" ht="22.5" customHeight="1">
      <c r="B141" s="194"/>
      <c r="C141" s="194"/>
      <c r="D141" s="191"/>
      <c r="E141" s="191"/>
      <c r="F141" s="191"/>
      <c r="G141" s="191"/>
      <c r="H141" s="191"/>
      <c r="I141" s="191"/>
      <c r="J141" s="193"/>
    </row>
    <row r="142" spans="2:10" s="146" customFormat="1" ht="22.5" customHeight="1">
      <c r="B142" s="194"/>
      <c r="C142" s="194"/>
      <c r="D142" s="191"/>
      <c r="E142" s="191"/>
      <c r="F142" s="191"/>
      <c r="G142" s="191"/>
      <c r="H142" s="191"/>
      <c r="I142" s="191"/>
      <c r="J142" s="193"/>
    </row>
    <row r="143" spans="2:10" s="146" customFormat="1" ht="22.5" customHeight="1">
      <c r="B143" s="194"/>
      <c r="C143" s="194"/>
      <c r="D143" s="191"/>
      <c r="E143" s="191"/>
      <c r="F143" s="191"/>
      <c r="G143" s="191"/>
      <c r="H143" s="191"/>
      <c r="I143" s="191"/>
      <c r="J143" s="193"/>
    </row>
    <row r="144" spans="2:10" ht="16.5" customHeight="1">
      <c r="B144" s="148" t="s">
        <v>324</v>
      </c>
      <c r="C144" s="329" t="s">
        <v>66</v>
      </c>
      <c r="D144" s="329"/>
      <c r="E144" s="329"/>
      <c r="F144" s="276" t="s">
        <v>67</v>
      </c>
      <c r="G144" s="276"/>
      <c r="H144" s="279" t="s">
        <v>265</v>
      </c>
      <c r="I144" s="279"/>
      <c r="J144" s="279"/>
    </row>
    <row r="145" spans="2:10">
      <c r="C145" s="8"/>
      <c r="D145" s="8"/>
      <c r="E145" s="1"/>
      <c r="F145" s="276" t="s">
        <v>68</v>
      </c>
      <c r="G145" s="276"/>
      <c r="H145" s="276" t="s">
        <v>69</v>
      </c>
      <c r="I145" s="276"/>
      <c r="J145" s="276"/>
    </row>
    <row r="146" spans="2:10">
      <c r="B146" s="33" t="s">
        <v>70</v>
      </c>
      <c r="D146" s="8"/>
      <c r="E146" s="8"/>
      <c r="F146" s="8"/>
      <c r="G146" s="8"/>
    </row>
    <row r="147" spans="2:10" ht="16.5" customHeight="1">
      <c r="C147" s="329" t="s">
        <v>71</v>
      </c>
      <c r="D147" s="329"/>
      <c r="E147" s="329"/>
      <c r="F147" s="276" t="s">
        <v>67</v>
      </c>
      <c r="G147" s="276"/>
      <c r="H147" s="279" t="s">
        <v>202</v>
      </c>
      <c r="I147" s="279"/>
      <c r="J147" s="279"/>
    </row>
    <row r="148" spans="2:10">
      <c r="C148" s="8"/>
      <c r="D148" s="8"/>
      <c r="E148" s="8"/>
      <c r="F148" s="276" t="s">
        <v>68</v>
      </c>
      <c r="G148" s="276"/>
      <c r="H148" s="276" t="s">
        <v>69</v>
      </c>
      <c r="I148" s="276"/>
      <c r="J148" s="276"/>
    </row>
    <row r="149" spans="2:10" s="146" customFormat="1">
      <c r="C149" s="8"/>
      <c r="D149" s="8"/>
      <c r="E149" s="8"/>
      <c r="F149" s="158"/>
      <c r="G149" s="158"/>
      <c r="H149" s="158"/>
      <c r="I149" s="158"/>
      <c r="J149" s="158"/>
    </row>
    <row r="150" spans="2:10" s="146" customFormat="1">
      <c r="C150" s="8"/>
      <c r="D150" s="8"/>
      <c r="E150" s="8"/>
      <c r="F150" s="275"/>
      <c r="G150" s="275"/>
      <c r="H150" s="275"/>
      <c r="I150" s="275"/>
      <c r="J150" s="275"/>
    </row>
    <row r="151" spans="2:10">
      <c r="H151" s="13"/>
      <c r="I151" s="297" t="s">
        <v>126</v>
      </c>
      <c r="J151" s="297"/>
    </row>
    <row r="152" spans="2:10" ht="15" customHeight="1">
      <c r="F152" s="120"/>
      <c r="G152" s="120"/>
      <c r="H152" s="120"/>
    </row>
    <row r="153" spans="2:10">
      <c r="B153" s="298" t="s">
        <v>120</v>
      </c>
      <c r="C153" s="298"/>
      <c r="D153" s="298"/>
      <c r="E153" s="298"/>
      <c r="F153" s="298"/>
      <c r="G153" s="298"/>
      <c r="H153" s="298"/>
      <c r="I153" s="298"/>
    </row>
    <row r="154" spans="2:10">
      <c r="B154" s="298" t="s">
        <v>127</v>
      </c>
      <c r="C154" s="298"/>
      <c r="D154" s="298"/>
      <c r="E154" s="298"/>
      <c r="F154" s="298"/>
      <c r="G154" s="298"/>
      <c r="H154" s="298"/>
      <c r="I154" s="298"/>
    </row>
    <row r="155" spans="2:10">
      <c r="B155" s="298" t="s">
        <v>323</v>
      </c>
      <c r="C155" s="298"/>
      <c r="D155" s="298"/>
      <c r="E155" s="298"/>
      <c r="F155" s="298"/>
      <c r="G155" s="298"/>
      <c r="H155" s="298"/>
      <c r="I155" s="298"/>
    </row>
    <row r="156" spans="2:10" ht="10.5" customHeight="1">
      <c r="J156" s="12"/>
    </row>
    <row r="157" spans="2:10">
      <c r="B157" s="291" t="s">
        <v>29</v>
      </c>
      <c r="C157" s="119" t="s">
        <v>30</v>
      </c>
      <c r="D157" s="304" t="s">
        <v>144</v>
      </c>
      <c r="E157" s="293"/>
      <c r="F157" s="293"/>
      <c r="G157" s="293"/>
      <c r="H157" s="293"/>
      <c r="I157" s="305"/>
      <c r="J157" s="12"/>
    </row>
    <row r="158" spans="2:10">
      <c r="B158" s="291"/>
      <c r="C158" s="119" t="s">
        <v>31</v>
      </c>
      <c r="D158" s="289">
        <v>104021</v>
      </c>
      <c r="E158" s="289"/>
      <c r="F158" s="289"/>
      <c r="G158" s="289"/>
      <c r="H158" s="289"/>
      <c r="I158" s="289"/>
    </row>
    <row r="159" spans="2:10">
      <c r="B159" s="290"/>
      <c r="C159" s="290"/>
      <c r="D159" s="290"/>
      <c r="E159" s="290"/>
      <c r="F159" s="290"/>
      <c r="G159" s="290"/>
      <c r="H159" s="290"/>
      <c r="I159" s="290"/>
    </row>
    <row r="160" spans="2:10">
      <c r="B160" s="291" t="s">
        <v>32</v>
      </c>
      <c r="C160" s="119" t="s">
        <v>30</v>
      </c>
      <c r="D160" s="304" t="s">
        <v>144</v>
      </c>
      <c r="E160" s="293"/>
      <c r="F160" s="293"/>
      <c r="G160" s="293"/>
      <c r="H160" s="293"/>
      <c r="I160" s="305"/>
    </row>
    <row r="161" spans="2:9">
      <c r="B161" s="291"/>
      <c r="C161" s="119" t="s">
        <v>31</v>
      </c>
      <c r="D161" s="289">
        <v>104021</v>
      </c>
      <c r="E161" s="289"/>
      <c r="F161" s="289"/>
      <c r="G161" s="289"/>
      <c r="H161" s="289"/>
      <c r="I161" s="289"/>
    </row>
    <row r="162" spans="2:9">
      <c r="B162" s="293"/>
      <c r="C162" s="293"/>
      <c r="D162" s="293"/>
      <c r="E162" s="293"/>
      <c r="F162" s="293"/>
      <c r="G162" s="293"/>
      <c r="H162" s="293"/>
      <c r="I162" s="293"/>
    </row>
    <row r="163" spans="2:9">
      <c r="B163" s="291" t="s">
        <v>33</v>
      </c>
      <c r="C163" s="291"/>
      <c r="D163" s="304" t="s">
        <v>144</v>
      </c>
      <c r="E163" s="293"/>
      <c r="F163" s="293"/>
      <c r="G163" s="293"/>
      <c r="H163" s="293"/>
      <c r="I163" s="305"/>
    </row>
    <row r="164" spans="2:9">
      <c r="B164" s="290"/>
      <c r="C164" s="290"/>
      <c r="D164" s="325"/>
      <c r="E164" s="325"/>
      <c r="F164" s="325"/>
      <c r="G164" s="325"/>
      <c r="H164" s="325"/>
    </row>
    <row r="165" spans="2:9">
      <c r="B165" s="291" t="s">
        <v>34</v>
      </c>
      <c r="C165" s="291"/>
      <c r="D165" s="289">
        <v>1006</v>
      </c>
      <c r="E165" s="289"/>
      <c r="F165" s="289"/>
      <c r="G165" s="289"/>
      <c r="H165" s="289"/>
      <c r="I165" s="289"/>
    </row>
    <row r="166" spans="2:9">
      <c r="B166" s="293"/>
      <c r="C166" s="293"/>
      <c r="D166" s="293"/>
      <c r="E166" s="293"/>
      <c r="F166" s="293"/>
      <c r="G166" s="293"/>
      <c r="H166" s="293"/>
      <c r="I166" s="293"/>
    </row>
    <row r="167" spans="2:9">
      <c r="B167" s="294" t="s">
        <v>123</v>
      </c>
      <c r="C167" s="119" t="s">
        <v>37</v>
      </c>
      <c r="D167" s="296" t="s">
        <v>142</v>
      </c>
      <c r="E167" s="296"/>
      <c r="F167" s="296"/>
      <c r="G167" s="296"/>
      <c r="H167" s="296"/>
      <c r="I167" s="296"/>
    </row>
    <row r="168" spans="2:9">
      <c r="B168" s="294"/>
      <c r="C168" s="119" t="s">
        <v>38</v>
      </c>
      <c r="D168" s="315" t="s">
        <v>142</v>
      </c>
      <c r="E168" s="316"/>
      <c r="F168" s="316"/>
      <c r="G168" s="316"/>
      <c r="H168" s="316"/>
      <c r="I168" s="317"/>
    </row>
    <row r="169" spans="2:9">
      <c r="B169" s="294"/>
      <c r="C169" s="119" t="s">
        <v>39</v>
      </c>
      <c r="D169" s="296" t="s">
        <v>143</v>
      </c>
      <c r="E169" s="296"/>
      <c r="F169" s="296"/>
      <c r="G169" s="296"/>
      <c r="H169" s="296"/>
      <c r="I169" s="296"/>
    </row>
    <row r="170" spans="2:9" ht="11.25" customHeight="1">
      <c r="B170" s="290"/>
      <c r="C170" s="290"/>
      <c r="D170" s="325"/>
      <c r="E170" s="325"/>
      <c r="F170" s="325"/>
      <c r="G170" s="325"/>
      <c r="H170" s="325"/>
    </row>
    <row r="171" spans="2:9">
      <c r="B171" s="280" t="s">
        <v>124</v>
      </c>
      <c r="C171" s="119" t="s">
        <v>41</v>
      </c>
      <c r="D171" s="286" t="s">
        <v>192</v>
      </c>
      <c r="E171" s="287"/>
      <c r="F171" s="287"/>
      <c r="G171" s="287"/>
      <c r="H171" s="287"/>
      <c r="I171" s="288"/>
    </row>
    <row r="172" spans="2:9" ht="12.75" customHeight="1">
      <c r="B172" s="282"/>
      <c r="C172" s="119" t="s">
        <v>42</v>
      </c>
      <c r="D172" s="289">
        <v>1006</v>
      </c>
      <c r="E172" s="289"/>
      <c r="F172" s="289"/>
      <c r="G172" s="289"/>
      <c r="H172" s="289"/>
      <c r="I172" s="289"/>
    </row>
    <row r="173" spans="2:9">
      <c r="B173" s="282"/>
      <c r="C173" s="119" t="s">
        <v>43</v>
      </c>
      <c r="D173" s="286" t="s">
        <v>270</v>
      </c>
      <c r="E173" s="287"/>
      <c r="F173" s="287"/>
      <c r="G173" s="287"/>
      <c r="H173" s="287"/>
      <c r="I173" s="288"/>
    </row>
    <row r="174" spans="2:9" ht="13.5" customHeight="1">
      <c r="B174" s="284"/>
      <c r="C174" s="119" t="s">
        <v>44</v>
      </c>
      <c r="D174" s="289">
        <v>11002</v>
      </c>
      <c r="E174" s="289"/>
      <c r="F174" s="289"/>
      <c r="G174" s="289"/>
      <c r="H174" s="289"/>
      <c r="I174" s="289"/>
    </row>
    <row r="175" spans="2:9">
      <c r="B175" s="290"/>
      <c r="C175" s="290"/>
      <c r="D175" s="325"/>
      <c r="E175" s="325"/>
      <c r="F175" s="325"/>
      <c r="G175" s="325"/>
      <c r="H175" s="325"/>
    </row>
    <row r="176" spans="2:9">
      <c r="B176" s="291" t="s">
        <v>125</v>
      </c>
      <c r="C176" s="291"/>
      <c r="D176" s="289" t="s">
        <v>148</v>
      </c>
      <c r="E176" s="289"/>
      <c r="F176" s="289"/>
      <c r="G176" s="289"/>
      <c r="H176" s="289"/>
      <c r="I176" s="289"/>
    </row>
    <row r="177" spans="2:10" ht="18.75" customHeight="1">
      <c r="B177" s="85"/>
      <c r="C177" s="85"/>
      <c r="D177" s="85"/>
      <c r="E177" s="85"/>
      <c r="F177" s="85"/>
      <c r="G177" s="85"/>
      <c r="H177" s="85"/>
      <c r="I177" s="85"/>
    </row>
    <row r="178" spans="2:10" ht="39.75" customHeight="1">
      <c r="B178" s="38"/>
      <c r="C178" s="38"/>
      <c r="D178" s="330" t="s">
        <v>128</v>
      </c>
      <c r="E178" s="331"/>
      <c r="F178" s="330" t="s">
        <v>129</v>
      </c>
      <c r="G178" s="331"/>
      <c r="H178" s="332" t="s">
        <v>130</v>
      </c>
      <c r="I178" s="332" t="s">
        <v>131</v>
      </c>
      <c r="J178" s="332" t="s">
        <v>132</v>
      </c>
    </row>
    <row r="179" spans="2:10" ht="81.75" customHeight="1">
      <c r="B179" s="119" t="s">
        <v>133</v>
      </c>
      <c r="C179" s="121">
        <v>1006</v>
      </c>
      <c r="D179" s="3" t="s">
        <v>2</v>
      </c>
      <c r="E179" s="3" t="s">
        <v>134</v>
      </c>
      <c r="F179" s="3" t="s">
        <v>2</v>
      </c>
      <c r="G179" s="3" t="s">
        <v>134</v>
      </c>
      <c r="H179" s="333"/>
      <c r="I179" s="333"/>
      <c r="J179" s="333"/>
    </row>
    <row r="180" spans="2:10">
      <c r="B180" s="119" t="s">
        <v>135</v>
      </c>
      <c r="C180" s="121">
        <v>11002</v>
      </c>
      <c r="D180" s="3">
        <v>1</v>
      </c>
      <c r="E180" s="3">
        <v>2</v>
      </c>
      <c r="F180" s="3">
        <v>3</v>
      </c>
      <c r="G180" s="3">
        <v>4</v>
      </c>
      <c r="H180" s="3">
        <v>5</v>
      </c>
      <c r="I180" s="3">
        <v>6</v>
      </c>
      <c r="J180" s="3">
        <v>7</v>
      </c>
    </row>
    <row r="181" spans="2:10">
      <c r="B181" s="119" t="s">
        <v>136</v>
      </c>
      <c r="C181" s="286" t="s">
        <v>200</v>
      </c>
      <c r="D181" s="287"/>
      <c r="E181" s="287"/>
      <c r="F181" s="287"/>
      <c r="G181" s="287"/>
      <c r="H181" s="287"/>
      <c r="I181" s="287"/>
      <c r="J181" s="288"/>
    </row>
    <row r="182" spans="2:10" ht="215.25" customHeight="1">
      <c r="B182" s="119" t="s">
        <v>281</v>
      </c>
      <c r="C182" s="168" t="s">
        <v>234</v>
      </c>
      <c r="D182" s="39" t="s">
        <v>28</v>
      </c>
      <c r="E182" s="39" t="s">
        <v>28</v>
      </c>
      <c r="F182" s="39" t="s">
        <v>28</v>
      </c>
      <c r="G182" s="11"/>
      <c r="H182" s="39" t="s">
        <v>28</v>
      </c>
      <c r="I182" s="39" t="s">
        <v>28</v>
      </c>
      <c r="J182" s="39" t="s">
        <v>28</v>
      </c>
    </row>
    <row r="183" spans="2:10" ht="27">
      <c r="B183" s="119" t="s">
        <v>138</v>
      </c>
      <c r="C183" s="95" t="s">
        <v>158</v>
      </c>
      <c r="D183" s="39" t="s">
        <v>28</v>
      </c>
      <c r="E183" s="39" t="s">
        <v>28</v>
      </c>
      <c r="F183" s="39" t="s">
        <v>28</v>
      </c>
      <c r="G183" s="39" t="s">
        <v>27</v>
      </c>
      <c r="H183" s="39" t="s">
        <v>28</v>
      </c>
      <c r="I183" s="39" t="s">
        <v>28</v>
      </c>
      <c r="J183" s="39" t="s">
        <v>28</v>
      </c>
    </row>
    <row r="184" spans="2:10" ht="170.25" customHeight="1">
      <c r="B184" s="172" t="s">
        <v>139</v>
      </c>
      <c r="C184" s="220" t="s">
        <v>282</v>
      </c>
      <c r="D184" s="39" t="s">
        <v>28</v>
      </c>
      <c r="E184" s="39" t="s">
        <v>28</v>
      </c>
      <c r="F184" s="39" t="s">
        <v>28</v>
      </c>
      <c r="G184" s="11"/>
      <c r="H184" s="39" t="s">
        <v>28</v>
      </c>
      <c r="I184" s="39" t="s">
        <v>28</v>
      </c>
      <c r="J184" s="39" t="s">
        <v>28</v>
      </c>
    </row>
    <row r="185" spans="2:10">
      <c r="B185" s="334" t="s">
        <v>140</v>
      </c>
      <c r="C185" s="334"/>
      <c r="D185" s="38"/>
      <c r="E185" s="38"/>
      <c r="F185" s="38"/>
      <c r="G185" s="38"/>
      <c r="H185" s="38"/>
      <c r="I185" s="38"/>
      <c r="J185" s="38"/>
    </row>
    <row r="186" spans="2:10" ht="30.75" customHeight="1">
      <c r="B186" s="344" t="s">
        <v>206</v>
      </c>
      <c r="C186" s="345"/>
      <c r="D186" s="45">
        <v>1</v>
      </c>
      <c r="E186" s="45">
        <f>D186</f>
        <v>1</v>
      </c>
      <c r="F186" s="45">
        <v>1</v>
      </c>
      <c r="G186" s="45">
        <f>F186</f>
        <v>1</v>
      </c>
      <c r="H186" s="45">
        <v>1</v>
      </c>
      <c r="I186" s="45">
        <f t="shared" ref="I186:I189" si="7">G186-H186</f>
        <v>0</v>
      </c>
      <c r="J186" s="39"/>
    </row>
    <row r="187" spans="2:10" ht="22.5" customHeight="1">
      <c r="B187" s="346" t="s">
        <v>203</v>
      </c>
      <c r="C187" s="347"/>
      <c r="D187" s="45">
        <v>1</v>
      </c>
      <c r="E187" s="45">
        <f t="shared" ref="E187" si="8">D187</f>
        <v>1</v>
      </c>
      <c r="F187" s="45">
        <v>1</v>
      </c>
      <c r="G187" s="45">
        <f t="shared" ref="G187" si="9">F187</f>
        <v>1</v>
      </c>
      <c r="H187" s="45">
        <v>1</v>
      </c>
      <c r="I187" s="45">
        <f t="shared" si="7"/>
        <v>0</v>
      </c>
      <c r="J187" s="39"/>
    </row>
    <row r="188" spans="2:10" s="146" customFormat="1" ht="110.25" customHeight="1">
      <c r="B188" s="356" t="s">
        <v>305</v>
      </c>
      <c r="C188" s="357"/>
      <c r="D188" s="45">
        <v>200</v>
      </c>
      <c r="E188" s="45">
        <f>D188</f>
        <v>200</v>
      </c>
      <c r="F188" s="45">
        <v>200</v>
      </c>
      <c r="G188" s="45">
        <f>F188</f>
        <v>200</v>
      </c>
      <c r="H188" s="45">
        <v>29</v>
      </c>
      <c r="I188" s="45">
        <f t="shared" si="7"/>
        <v>171</v>
      </c>
      <c r="J188" s="218" t="s">
        <v>334</v>
      </c>
    </row>
    <row r="189" spans="2:10" ht="126.75" customHeight="1">
      <c r="B189" s="337" t="s">
        <v>141</v>
      </c>
      <c r="C189" s="337"/>
      <c r="D189" s="173">
        <v>5455.6</v>
      </c>
      <c r="E189" s="128">
        <v>115455.6</v>
      </c>
      <c r="F189" s="173">
        <v>5455.6</v>
      </c>
      <c r="G189" s="128">
        <v>115455.6</v>
      </c>
      <c r="H189" s="173">
        <v>704.64</v>
      </c>
      <c r="I189" s="173">
        <f t="shared" si="7"/>
        <v>114750.96</v>
      </c>
      <c r="J189" s="272" t="s">
        <v>329</v>
      </c>
    </row>
    <row r="191" spans="2:10" s="146" customFormat="1"/>
    <row r="192" spans="2:10" s="146" customFormat="1"/>
    <row r="193" spans="2:10" s="146" customFormat="1" ht="16.5" customHeight="1">
      <c r="B193" s="148" t="s">
        <v>324</v>
      </c>
      <c r="C193" s="329" t="s">
        <v>66</v>
      </c>
      <c r="D193" s="329"/>
      <c r="E193" s="329"/>
      <c r="F193" s="276" t="s">
        <v>67</v>
      </c>
      <c r="G193" s="276"/>
      <c r="H193" s="279" t="s">
        <v>265</v>
      </c>
      <c r="I193" s="279"/>
      <c r="J193" s="279"/>
    </row>
    <row r="194" spans="2:10">
      <c r="C194" s="8"/>
      <c r="D194" s="8"/>
      <c r="E194" s="1"/>
      <c r="F194" s="276" t="s">
        <v>68</v>
      </c>
      <c r="G194" s="276"/>
      <c r="H194" s="276" t="s">
        <v>69</v>
      </c>
      <c r="I194" s="276"/>
      <c r="J194" s="276"/>
    </row>
    <row r="195" spans="2:10">
      <c r="B195" s="118" t="s">
        <v>70</v>
      </c>
      <c r="D195" s="8"/>
      <c r="E195" s="8"/>
      <c r="F195" s="8"/>
      <c r="G195" s="8"/>
    </row>
    <row r="196" spans="2:10" ht="16.5" customHeight="1">
      <c r="C196" s="329" t="s">
        <v>71</v>
      </c>
      <c r="D196" s="329"/>
      <c r="E196" s="329"/>
      <c r="F196" s="276" t="s">
        <v>67</v>
      </c>
      <c r="G196" s="276"/>
      <c r="H196" s="279" t="s">
        <v>202</v>
      </c>
      <c r="I196" s="279"/>
      <c r="J196" s="279"/>
    </row>
    <row r="197" spans="2:10">
      <c r="C197" s="8"/>
      <c r="D197" s="8"/>
      <c r="E197" s="8"/>
      <c r="F197" s="276" t="s">
        <v>68</v>
      </c>
      <c r="G197" s="276"/>
      <c r="H197" s="276" t="s">
        <v>69</v>
      </c>
      <c r="I197" s="276"/>
      <c r="J197" s="276"/>
    </row>
    <row r="200" spans="2:10">
      <c r="H200" s="13"/>
      <c r="I200" s="297" t="s">
        <v>126</v>
      </c>
      <c r="J200" s="297"/>
    </row>
    <row r="201" spans="2:10">
      <c r="F201" s="80"/>
      <c r="G201" s="80"/>
      <c r="H201" s="80"/>
    </row>
    <row r="202" spans="2:10">
      <c r="B202" s="298" t="s">
        <v>120</v>
      </c>
      <c r="C202" s="298"/>
      <c r="D202" s="298"/>
      <c r="E202" s="298"/>
      <c r="F202" s="298"/>
      <c r="G202" s="298"/>
      <c r="H202" s="298"/>
      <c r="I202" s="298"/>
    </row>
    <row r="203" spans="2:10">
      <c r="B203" s="298" t="s">
        <v>127</v>
      </c>
      <c r="C203" s="298"/>
      <c r="D203" s="298"/>
      <c r="E203" s="298"/>
      <c r="F203" s="298"/>
      <c r="G203" s="298"/>
      <c r="H203" s="298"/>
      <c r="I203" s="298"/>
    </row>
    <row r="204" spans="2:10">
      <c r="B204" s="298" t="s">
        <v>323</v>
      </c>
      <c r="C204" s="298"/>
      <c r="D204" s="298"/>
      <c r="E204" s="298"/>
      <c r="F204" s="298"/>
      <c r="G204" s="298"/>
      <c r="H204" s="298"/>
      <c r="I204" s="298"/>
    </row>
    <row r="205" spans="2:10">
      <c r="J205" s="12"/>
    </row>
    <row r="206" spans="2:10">
      <c r="B206" s="291" t="s">
        <v>29</v>
      </c>
      <c r="C206" s="79" t="s">
        <v>30</v>
      </c>
      <c r="D206" s="304" t="s">
        <v>144</v>
      </c>
      <c r="E206" s="293"/>
      <c r="F206" s="293"/>
      <c r="G206" s="293"/>
      <c r="H206" s="293"/>
      <c r="I206" s="305"/>
      <c r="J206" s="12"/>
    </row>
    <row r="207" spans="2:10">
      <c r="B207" s="291"/>
      <c r="C207" s="79" t="s">
        <v>31</v>
      </c>
      <c r="D207" s="289">
        <v>104021</v>
      </c>
      <c r="E207" s="289"/>
      <c r="F207" s="289"/>
      <c r="G207" s="289"/>
      <c r="H207" s="289"/>
      <c r="I207" s="289"/>
    </row>
    <row r="208" spans="2:10">
      <c r="B208" s="290"/>
      <c r="C208" s="290"/>
      <c r="D208" s="290"/>
      <c r="E208" s="290"/>
      <c r="F208" s="290"/>
      <c r="G208" s="290"/>
      <c r="H208" s="290"/>
      <c r="I208" s="290"/>
    </row>
    <row r="209" spans="2:9">
      <c r="B209" s="291" t="s">
        <v>32</v>
      </c>
      <c r="C209" s="79" t="s">
        <v>30</v>
      </c>
      <c r="D209" s="304" t="s">
        <v>144</v>
      </c>
      <c r="E209" s="293"/>
      <c r="F209" s="293"/>
      <c r="G209" s="293"/>
      <c r="H209" s="293"/>
      <c r="I209" s="305"/>
    </row>
    <row r="210" spans="2:9">
      <c r="B210" s="291"/>
      <c r="C210" s="79" t="s">
        <v>31</v>
      </c>
      <c r="D210" s="289">
        <v>104021</v>
      </c>
      <c r="E210" s="289"/>
      <c r="F210" s="289"/>
      <c r="G210" s="289"/>
      <c r="H210" s="289"/>
      <c r="I210" s="289"/>
    </row>
    <row r="211" spans="2:9">
      <c r="B211" s="293"/>
      <c r="C211" s="293"/>
      <c r="D211" s="293"/>
      <c r="E211" s="293"/>
      <c r="F211" s="293"/>
      <c r="G211" s="293"/>
      <c r="H211" s="293"/>
      <c r="I211" s="293"/>
    </row>
    <row r="212" spans="2:9">
      <c r="B212" s="291" t="s">
        <v>33</v>
      </c>
      <c r="C212" s="291"/>
      <c r="D212" s="304" t="s">
        <v>144</v>
      </c>
      <c r="E212" s="293"/>
      <c r="F212" s="293"/>
      <c r="G212" s="293"/>
      <c r="H212" s="293"/>
      <c r="I212" s="305"/>
    </row>
    <row r="213" spans="2:9">
      <c r="B213" s="290"/>
      <c r="C213" s="290"/>
      <c r="D213" s="325"/>
      <c r="E213" s="325"/>
      <c r="F213" s="325"/>
      <c r="G213" s="325"/>
      <c r="H213" s="325"/>
    </row>
    <row r="214" spans="2:9">
      <c r="B214" s="291" t="s">
        <v>34</v>
      </c>
      <c r="C214" s="291"/>
      <c r="D214" s="289">
        <v>1006</v>
      </c>
      <c r="E214" s="289"/>
      <c r="F214" s="289"/>
      <c r="G214" s="289"/>
      <c r="H214" s="289"/>
      <c r="I214" s="289"/>
    </row>
    <row r="215" spans="2:9">
      <c r="B215" s="293"/>
      <c r="C215" s="293"/>
      <c r="D215" s="293"/>
      <c r="E215" s="293"/>
      <c r="F215" s="293"/>
      <c r="G215" s="293"/>
      <c r="H215" s="293"/>
      <c r="I215" s="293"/>
    </row>
    <row r="216" spans="2:9">
      <c r="B216" s="294" t="s">
        <v>123</v>
      </c>
      <c r="C216" s="79" t="s">
        <v>37</v>
      </c>
      <c r="D216" s="296" t="s">
        <v>142</v>
      </c>
      <c r="E216" s="296"/>
      <c r="F216" s="296"/>
      <c r="G216" s="296"/>
      <c r="H216" s="296"/>
      <c r="I216" s="296"/>
    </row>
    <row r="217" spans="2:9">
      <c r="B217" s="294"/>
      <c r="C217" s="79" t="s">
        <v>38</v>
      </c>
      <c r="D217" s="315" t="s">
        <v>193</v>
      </c>
      <c r="E217" s="316"/>
      <c r="F217" s="316"/>
      <c r="G217" s="316"/>
      <c r="H217" s="316"/>
      <c r="I217" s="317"/>
    </row>
    <row r="218" spans="2:9">
      <c r="B218" s="294"/>
      <c r="C218" s="79" t="s">
        <v>39</v>
      </c>
      <c r="D218" s="296" t="s">
        <v>142</v>
      </c>
      <c r="E218" s="296"/>
      <c r="F218" s="296"/>
      <c r="G218" s="296"/>
      <c r="H218" s="296"/>
      <c r="I218" s="296"/>
    </row>
    <row r="219" spans="2:9">
      <c r="B219" s="290"/>
      <c r="C219" s="290"/>
      <c r="D219" s="325"/>
      <c r="E219" s="325"/>
      <c r="F219" s="325"/>
      <c r="G219" s="325"/>
      <c r="H219" s="325"/>
    </row>
    <row r="220" spans="2:9" ht="28.5" customHeight="1">
      <c r="B220" s="280" t="s">
        <v>124</v>
      </c>
      <c r="C220" s="79" t="s">
        <v>41</v>
      </c>
      <c r="D220" s="286" t="s">
        <v>192</v>
      </c>
      <c r="E220" s="287"/>
      <c r="F220" s="287"/>
      <c r="G220" s="287"/>
      <c r="H220" s="287"/>
      <c r="I220" s="288"/>
    </row>
    <row r="221" spans="2:9">
      <c r="B221" s="282"/>
      <c r="C221" s="79" t="s">
        <v>42</v>
      </c>
      <c r="D221" s="289">
        <v>1006</v>
      </c>
      <c r="E221" s="289"/>
      <c r="F221" s="289"/>
      <c r="G221" s="289"/>
      <c r="H221" s="289"/>
      <c r="I221" s="289"/>
    </row>
    <row r="222" spans="2:9" ht="24" customHeight="1">
      <c r="B222" s="282"/>
      <c r="C222" s="79" t="s">
        <v>43</v>
      </c>
      <c r="D222" s="286" t="s">
        <v>194</v>
      </c>
      <c r="E222" s="287"/>
      <c r="F222" s="287"/>
      <c r="G222" s="287"/>
      <c r="H222" s="287"/>
      <c r="I222" s="288"/>
    </row>
    <row r="223" spans="2:9">
      <c r="B223" s="284"/>
      <c r="C223" s="79" t="s">
        <v>44</v>
      </c>
      <c r="D223" s="289">
        <v>13003</v>
      </c>
      <c r="E223" s="289"/>
      <c r="F223" s="289"/>
      <c r="G223" s="289"/>
      <c r="H223" s="289"/>
      <c r="I223" s="289"/>
    </row>
    <row r="224" spans="2:9">
      <c r="B224" s="290"/>
      <c r="C224" s="290"/>
      <c r="D224" s="325"/>
      <c r="E224" s="325"/>
      <c r="F224" s="325"/>
      <c r="G224" s="325"/>
      <c r="H224" s="325"/>
    </row>
    <row r="225" spans="2:10">
      <c r="B225" s="291" t="s">
        <v>125</v>
      </c>
      <c r="C225" s="291"/>
      <c r="D225" s="289" t="s">
        <v>148</v>
      </c>
      <c r="E225" s="289"/>
      <c r="F225" s="289"/>
      <c r="G225" s="289"/>
      <c r="H225" s="289"/>
      <c r="I225" s="289"/>
    </row>
    <row r="226" spans="2:10">
      <c r="B226" s="85"/>
      <c r="C226" s="85"/>
      <c r="D226" s="85"/>
      <c r="E226" s="85"/>
      <c r="F226" s="85"/>
      <c r="G226" s="85"/>
      <c r="H226" s="85"/>
      <c r="I226" s="85"/>
    </row>
    <row r="228" spans="2:10" ht="83.25" customHeight="1">
      <c r="B228" s="38"/>
      <c r="C228" s="38"/>
      <c r="D228" s="330" t="s">
        <v>128</v>
      </c>
      <c r="E228" s="331"/>
      <c r="F228" s="330" t="s">
        <v>129</v>
      </c>
      <c r="G228" s="331"/>
      <c r="H228" s="332" t="s">
        <v>130</v>
      </c>
      <c r="I228" s="332" t="s">
        <v>131</v>
      </c>
      <c r="J228" s="332" t="s">
        <v>132</v>
      </c>
    </row>
    <row r="229" spans="2:10" ht="42.75" customHeight="1">
      <c r="B229" s="79" t="s">
        <v>133</v>
      </c>
      <c r="C229" s="83">
        <v>1006</v>
      </c>
      <c r="D229" s="3" t="s">
        <v>2</v>
      </c>
      <c r="E229" s="3" t="s">
        <v>134</v>
      </c>
      <c r="F229" s="3" t="s">
        <v>2</v>
      </c>
      <c r="G229" s="3" t="s">
        <v>134</v>
      </c>
      <c r="H229" s="333"/>
      <c r="I229" s="333"/>
      <c r="J229" s="333"/>
    </row>
    <row r="230" spans="2:10">
      <c r="B230" s="79" t="s">
        <v>135</v>
      </c>
      <c r="C230" s="83">
        <v>13003</v>
      </c>
      <c r="D230" s="3">
        <v>1</v>
      </c>
      <c r="E230" s="3">
        <v>2</v>
      </c>
      <c r="F230" s="3">
        <v>3</v>
      </c>
      <c r="G230" s="3">
        <v>4</v>
      </c>
      <c r="H230" s="3">
        <v>5</v>
      </c>
      <c r="I230" s="3">
        <v>6</v>
      </c>
      <c r="J230" s="3">
        <v>7</v>
      </c>
    </row>
    <row r="231" spans="2:10" ht="28.5" customHeight="1">
      <c r="B231" s="79" t="s">
        <v>136</v>
      </c>
      <c r="C231" s="286" t="s">
        <v>194</v>
      </c>
      <c r="D231" s="287"/>
      <c r="E231" s="287"/>
      <c r="F231" s="287"/>
      <c r="G231" s="287"/>
      <c r="H231" s="287"/>
      <c r="I231" s="287"/>
      <c r="J231" s="288"/>
    </row>
    <row r="232" spans="2:10" ht="105.75" customHeight="1">
      <c r="B232" s="79" t="s">
        <v>281</v>
      </c>
      <c r="C232" s="82" t="s">
        <v>195</v>
      </c>
      <c r="D232" s="39" t="s">
        <v>28</v>
      </c>
      <c r="E232" s="39" t="s">
        <v>28</v>
      </c>
      <c r="F232" s="39" t="s">
        <v>28</v>
      </c>
      <c r="G232" s="11"/>
      <c r="H232" s="39" t="s">
        <v>28</v>
      </c>
      <c r="I232" s="39" t="s">
        <v>28</v>
      </c>
      <c r="J232" s="39" t="s">
        <v>28</v>
      </c>
    </row>
    <row r="233" spans="2:10" ht="38.25" customHeight="1">
      <c r="B233" s="79" t="s">
        <v>138</v>
      </c>
      <c r="C233" s="132" t="s">
        <v>212</v>
      </c>
      <c r="D233" s="39" t="s">
        <v>28</v>
      </c>
      <c r="E233" s="39" t="s">
        <v>28</v>
      </c>
      <c r="F233" s="39" t="s">
        <v>28</v>
      </c>
      <c r="G233" s="39" t="s">
        <v>27</v>
      </c>
      <c r="H233" s="39" t="s">
        <v>28</v>
      </c>
      <c r="I233" s="39" t="s">
        <v>28</v>
      </c>
      <c r="J233" s="39" t="s">
        <v>28</v>
      </c>
    </row>
    <row r="234" spans="2:10" ht="40.5">
      <c r="B234" s="124" t="s">
        <v>213</v>
      </c>
      <c r="C234" s="132" t="s">
        <v>164</v>
      </c>
      <c r="D234" s="39" t="s">
        <v>28</v>
      </c>
      <c r="E234" s="39" t="s">
        <v>28</v>
      </c>
      <c r="F234" s="39" t="s">
        <v>28</v>
      </c>
      <c r="G234" s="11"/>
      <c r="H234" s="39" t="s">
        <v>28</v>
      </c>
      <c r="I234" s="39" t="s">
        <v>28</v>
      </c>
      <c r="J234" s="39" t="s">
        <v>28</v>
      </c>
    </row>
    <row r="235" spans="2:10" s="146" customFormat="1">
      <c r="B235" s="334" t="s">
        <v>140</v>
      </c>
      <c r="C235" s="334"/>
      <c r="D235" s="38"/>
      <c r="E235" s="38"/>
      <c r="F235" s="38"/>
      <c r="G235" s="38"/>
      <c r="H235" s="38"/>
      <c r="I235" s="38"/>
      <c r="J235" s="38"/>
    </row>
    <row r="236" spans="2:10" ht="22.5" customHeight="1">
      <c r="B236" s="354" t="s">
        <v>283</v>
      </c>
      <c r="C236" s="354"/>
      <c r="D236" s="96">
        <v>12</v>
      </c>
      <c r="E236" s="96">
        <f>D236</f>
        <v>12</v>
      </c>
      <c r="F236" s="96">
        <v>12</v>
      </c>
      <c r="G236" s="96">
        <f>F236</f>
        <v>12</v>
      </c>
      <c r="H236" s="96">
        <v>2</v>
      </c>
      <c r="I236" s="96">
        <f>G236-H236</f>
        <v>10</v>
      </c>
      <c r="J236" s="233" t="s">
        <v>315</v>
      </c>
    </row>
    <row r="237" spans="2:10" ht="55.5" customHeight="1">
      <c r="B237" s="337" t="s">
        <v>141</v>
      </c>
      <c r="C237" s="337"/>
      <c r="D237" s="173">
        <v>414.4</v>
      </c>
      <c r="E237" s="128">
        <f>D237</f>
        <v>414.4</v>
      </c>
      <c r="F237" s="173">
        <v>414.4</v>
      </c>
      <c r="G237" s="128">
        <f>F237</f>
        <v>414.4</v>
      </c>
      <c r="H237" s="128">
        <v>245.43</v>
      </c>
      <c r="I237" s="128">
        <f>G237-H237</f>
        <v>168.96999999999997</v>
      </c>
      <c r="J237" s="242" t="s">
        <v>267</v>
      </c>
    </row>
    <row r="238" spans="2:10" ht="17.25">
      <c r="B238" s="355"/>
      <c r="C238" s="355"/>
      <c r="D238" s="86"/>
      <c r="E238" s="86"/>
      <c r="F238" s="86"/>
      <c r="G238" s="86"/>
      <c r="H238" s="86"/>
      <c r="I238" s="86"/>
      <c r="J238" s="87"/>
    </row>
    <row r="241" spans="2:10" ht="16.5" customHeight="1">
      <c r="B241" s="148" t="s">
        <v>324</v>
      </c>
      <c r="C241" s="329" t="s">
        <v>66</v>
      </c>
      <c r="D241" s="329"/>
      <c r="E241" s="329"/>
      <c r="F241" s="276" t="s">
        <v>67</v>
      </c>
      <c r="G241" s="276"/>
      <c r="H241" s="279" t="s">
        <v>265</v>
      </c>
      <c r="I241" s="279"/>
      <c r="J241" s="279"/>
    </row>
    <row r="242" spans="2:10">
      <c r="C242" s="8"/>
      <c r="D242" s="8"/>
      <c r="E242" s="1"/>
      <c r="F242" s="276" t="s">
        <v>68</v>
      </c>
      <c r="G242" s="276"/>
      <c r="H242" s="276" t="s">
        <v>69</v>
      </c>
      <c r="I242" s="276"/>
      <c r="J242" s="276"/>
    </row>
    <row r="243" spans="2:10">
      <c r="B243" s="78" t="s">
        <v>70</v>
      </c>
      <c r="D243" s="8"/>
      <c r="E243" s="8"/>
      <c r="F243" s="8"/>
      <c r="G243" s="8"/>
    </row>
    <row r="244" spans="2:10" ht="16.5" customHeight="1">
      <c r="C244" s="329" t="s">
        <v>71</v>
      </c>
      <c r="D244" s="329"/>
      <c r="E244" s="329"/>
      <c r="F244" s="276" t="s">
        <v>67</v>
      </c>
      <c r="G244" s="276"/>
      <c r="H244" s="279" t="s">
        <v>202</v>
      </c>
      <c r="I244" s="279"/>
      <c r="J244" s="279"/>
    </row>
    <row r="245" spans="2:10">
      <c r="C245" s="8"/>
      <c r="D245" s="8"/>
      <c r="E245" s="8"/>
      <c r="F245" s="276" t="s">
        <v>68</v>
      </c>
      <c r="G245" s="276"/>
      <c r="H245" s="276" t="s">
        <v>69</v>
      </c>
      <c r="I245" s="276"/>
      <c r="J245" s="276"/>
    </row>
    <row r="246" spans="2:10">
      <c r="C246" s="8"/>
      <c r="D246" s="8"/>
      <c r="E246" s="8"/>
      <c r="F246" s="78"/>
      <c r="G246" s="78"/>
      <c r="H246" s="78"/>
      <c r="I246" s="78"/>
      <c r="J246" s="78"/>
    </row>
    <row r="247" spans="2:10" s="146" customFormat="1">
      <c r="C247" s="8"/>
      <c r="D247" s="8"/>
      <c r="E247" s="8"/>
      <c r="F247" s="275"/>
      <c r="G247" s="275"/>
      <c r="H247" s="275"/>
      <c r="I247" s="275"/>
      <c r="J247" s="275"/>
    </row>
    <row r="248" spans="2:10">
      <c r="H248" s="13"/>
      <c r="I248" s="297" t="s">
        <v>126</v>
      </c>
      <c r="J248" s="297"/>
    </row>
    <row r="249" spans="2:10">
      <c r="F249" s="35"/>
      <c r="G249" s="35"/>
      <c r="H249" s="35"/>
    </row>
    <row r="250" spans="2:10">
      <c r="B250" s="298" t="s">
        <v>120</v>
      </c>
      <c r="C250" s="298"/>
      <c r="D250" s="298"/>
      <c r="E250" s="298"/>
      <c r="F250" s="298"/>
      <c r="G250" s="298"/>
      <c r="H250" s="298"/>
      <c r="I250" s="298"/>
    </row>
    <row r="251" spans="2:10">
      <c r="B251" s="298" t="s">
        <v>127</v>
      </c>
      <c r="C251" s="298"/>
      <c r="D251" s="298"/>
      <c r="E251" s="298"/>
      <c r="F251" s="298"/>
      <c r="G251" s="298"/>
      <c r="H251" s="298"/>
      <c r="I251" s="298"/>
    </row>
    <row r="252" spans="2:10">
      <c r="B252" s="298" t="s">
        <v>323</v>
      </c>
      <c r="C252" s="298"/>
      <c r="D252" s="298"/>
      <c r="E252" s="298"/>
      <c r="F252" s="298"/>
      <c r="G252" s="298"/>
      <c r="H252" s="298"/>
      <c r="I252" s="298"/>
    </row>
    <row r="253" spans="2:10">
      <c r="J253" s="12"/>
    </row>
    <row r="254" spans="2:10">
      <c r="B254" s="291" t="s">
        <v>29</v>
      </c>
      <c r="C254" s="34" t="s">
        <v>30</v>
      </c>
      <c r="D254" s="304" t="s">
        <v>144</v>
      </c>
      <c r="E254" s="293"/>
      <c r="F254" s="293"/>
      <c r="G254" s="293"/>
      <c r="H254" s="293"/>
      <c r="I254" s="305"/>
      <c r="J254" s="12"/>
    </row>
    <row r="255" spans="2:10">
      <c r="B255" s="291"/>
      <c r="C255" s="34" t="s">
        <v>31</v>
      </c>
      <c r="D255" s="289">
        <v>104021</v>
      </c>
      <c r="E255" s="289"/>
      <c r="F255" s="289"/>
      <c r="G255" s="289"/>
      <c r="H255" s="289"/>
      <c r="I255" s="289"/>
    </row>
    <row r="256" spans="2:10">
      <c r="B256" s="290"/>
      <c r="C256" s="290"/>
      <c r="D256" s="290"/>
      <c r="E256" s="290"/>
      <c r="F256" s="290"/>
      <c r="G256" s="290"/>
      <c r="H256" s="290"/>
      <c r="I256" s="290"/>
    </row>
    <row r="257" spans="2:9">
      <c r="B257" s="291" t="s">
        <v>32</v>
      </c>
      <c r="C257" s="34" t="s">
        <v>30</v>
      </c>
      <c r="D257" s="304" t="s">
        <v>144</v>
      </c>
      <c r="E257" s="293"/>
      <c r="F257" s="293"/>
      <c r="G257" s="293"/>
      <c r="H257" s="293"/>
      <c r="I257" s="305"/>
    </row>
    <row r="258" spans="2:9">
      <c r="B258" s="291"/>
      <c r="C258" s="34" t="s">
        <v>31</v>
      </c>
      <c r="D258" s="289">
        <v>104021</v>
      </c>
      <c r="E258" s="289"/>
      <c r="F258" s="289"/>
      <c r="G258" s="289"/>
      <c r="H258" s="289"/>
      <c r="I258" s="289"/>
    </row>
    <row r="259" spans="2:9">
      <c r="B259" s="293"/>
      <c r="C259" s="293"/>
      <c r="D259" s="293"/>
      <c r="E259" s="293"/>
      <c r="F259" s="293"/>
      <c r="G259" s="293"/>
      <c r="H259" s="293"/>
      <c r="I259" s="293"/>
    </row>
    <row r="260" spans="2:9">
      <c r="B260" s="291" t="s">
        <v>33</v>
      </c>
      <c r="C260" s="291"/>
      <c r="D260" s="289">
        <v>1006</v>
      </c>
      <c r="E260" s="289"/>
      <c r="F260" s="289"/>
      <c r="G260" s="289"/>
      <c r="H260" s="289"/>
      <c r="I260" s="289"/>
    </row>
    <row r="261" spans="2:9">
      <c r="B261" s="290"/>
      <c r="C261" s="290"/>
      <c r="D261" s="325"/>
      <c r="E261" s="325"/>
      <c r="F261" s="325"/>
      <c r="G261" s="325"/>
      <c r="H261" s="325"/>
    </row>
    <row r="262" spans="2:9">
      <c r="B262" s="291" t="s">
        <v>34</v>
      </c>
      <c r="C262" s="291"/>
      <c r="D262" s="289"/>
      <c r="E262" s="289"/>
      <c r="F262" s="289"/>
      <c r="G262" s="289"/>
      <c r="H262" s="289"/>
      <c r="I262" s="289"/>
    </row>
    <row r="263" spans="2:9">
      <c r="B263" s="293"/>
      <c r="C263" s="293"/>
      <c r="D263" s="293"/>
      <c r="E263" s="293"/>
      <c r="F263" s="293"/>
      <c r="G263" s="293"/>
      <c r="H263" s="293"/>
      <c r="I263" s="293"/>
    </row>
    <row r="264" spans="2:9">
      <c r="B264" s="294" t="s">
        <v>123</v>
      </c>
      <c r="C264" s="34" t="s">
        <v>37</v>
      </c>
      <c r="D264" s="296" t="s">
        <v>149</v>
      </c>
      <c r="E264" s="296"/>
      <c r="F264" s="296"/>
      <c r="G264" s="296"/>
      <c r="H264" s="296"/>
      <c r="I264" s="296"/>
    </row>
    <row r="265" spans="2:9">
      <c r="B265" s="294"/>
      <c r="C265" s="34" t="s">
        <v>38</v>
      </c>
      <c r="D265" s="296" t="s">
        <v>150</v>
      </c>
      <c r="E265" s="296"/>
      <c r="F265" s="296"/>
      <c r="G265" s="296"/>
      <c r="H265" s="296"/>
      <c r="I265" s="296"/>
    </row>
    <row r="266" spans="2:9">
      <c r="B266" s="294"/>
      <c r="C266" s="34" t="s">
        <v>39</v>
      </c>
      <c r="D266" s="296" t="s">
        <v>143</v>
      </c>
      <c r="E266" s="296"/>
      <c r="F266" s="296"/>
      <c r="G266" s="296"/>
      <c r="H266" s="296"/>
      <c r="I266" s="296"/>
    </row>
    <row r="267" spans="2:9">
      <c r="B267" s="290"/>
      <c r="C267" s="290"/>
      <c r="D267" s="325"/>
      <c r="E267" s="325"/>
      <c r="F267" s="325"/>
      <c r="G267" s="325"/>
      <c r="H267" s="325"/>
    </row>
    <row r="268" spans="2:9" ht="24.75" customHeight="1">
      <c r="B268" s="280" t="s">
        <v>124</v>
      </c>
      <c r="C268" s="34" t="s">
        <v>41</v>
      </c>
      <c r="D268" s="286" t="s">
        <v>190</v>
      </c>
      <c r="E268" s="287"/>
      <c r="F268" s="287"/>
      <c r="G268" s="287"/>
      <c r="H268" s="287"/>
      <c r="I268" s="288"/>
    </row>
    <row r="269" spans="2:9" ht="20.25" customHeight="1">
      <c r="B269" s="282"/>
      <c r="C269" s="34" t="s">
        <v>42</v>
      </c>
      <c r="D269" s="289">
        <v>1031</v>
      </c>
      <c r="E269" s="289"/>
      <c r="F269" s="289"/>
      <c r="G269" s="289"/>
      <c r="H269" s="289"/>
      <c r="I269" s="289"/>
    </row>
    <row r="270" spans="2:9" ht="21" customHeight="1">
      <c r="B270" s="282"/>
      <c r="C270" s="34" t="s">
        <v>43</v>
      </c>
      <c r="D270" s="286" t="s">
        <v>190</v>
      </c>
      <c r="E270" s="287"/>
      <c r="F270" s="287"/>
      <c r="G270" s="287"/>
      <c r="H270" s="287"/>
      <c r="I270" s="288"/>
    </row>
    <row r="271" spans="2:9">
      <c r="B271" s="284"/>
      <c r="C271" s="34" t="s">
        <v>44</v>
      </c>
      <c r="D271" s="289">
        <v>11001</v>
      </c>
      <c r="E271" s="289"/>
      <c r="F271" s="289"/>
      <c r="G271" s="289"/>
      <c r="H271" s="289"/>
      <c r="I271" s="289"/>
    </row>
    <row r="272" spans="2:9">
      <c r="B272" s="290"/>
      <c r="C272" s="290"/>
      <c r="D272" s="325"/>
      <c r="E272" s="325"/>
      <c r="F272" s="325"/>
      <c r="G272" s="325"/>
      <c r="H272" s="325"/>
    </row>
    <row r="273" spans="2:35">
      <c r="B273" s="291" t="s">
        <v>125</v>
      </c>
      <c r="C273" s="291"/>
      <c r="D273" s="289" t="s">
        <v>148</v>
      </c>
      <c r="E273" s="289"/>
      <c r="F273" s="289"/>
      <c r="G273" s="289"/>
      <c r="H273" s="289"/>
      <c r="I273" s="289"/>
    </row>
    <row r="275" spans="2:35" ht="47.25" customHeight="1">
      <c r="B275" s="38"/>
      <c r="C275" s="38"/>
      <c r="D275" s="330" t="s">
        <v>128</v>
      </c>
      <c r="E275" s="331"/>
      <c r="F275" s="330" t="s">
        <v>129</v>
      </c>
      <c r="G275" s="331"/>
      <c r="H275" s="332" t="s">
        <v>130</v>
      </c>
      <c r="I275" s="332" t="s">
        <v>131</v>
      </c>
      <c r="J275" s="332" t="s">
        <v>132</v>
      </c>
    </row>
    <row r="276" spans="2:35" ht="54" customHeight="1">
      <c r="B276" s="34" t="s">
        <v>133</v>
      </c>
      <c r="C276" s="41">
        <v>1031</v>
      </c>
      <c r="D276" s="3" t="s">
        <v>2</v>
      </c>
      <c r="E276" s="3" t="s">
        <v>134</v>
      </c>
      <c r="F276" s="3" t="s">
        <v>2</v>
      </c>
      <c r="G276" s="3" t="s">
        <v>134</v>
      </c>
      <c r="H276" s="333"/>
      <c r="I276" s="333"/>
      <c r="J276" s="333"/>
    </row>
    <row r="277" spans="2:35" ht="24" customHeight="1">
      <c r="B277" s="34" t="s">
        <v>135</v>
      </c>
      <c r="C277" s="41">
        <v>11001</v>
      </c>
      <c r="D277" s="3">
        <v>1</v>
      </c>
      <c r="E277" s="3">
        <v>2</v>
      </c>
      <c r="F277" s="3">
        <v>3</v>
      </c>
      <c r="G277" s="3">
        <v>4</v>
      </c>
      <c r="H277" s="3">
        <v>5</v>
      </c>
      <c r="I277" s="3">
        <v>6</v>
      </c>
      <c r="J277" s="3">
        <v>7</v>
      </c>
    </row>
    <row r="278" spans="2:35" ht="28.5" customHeight="1">
      <c r="B278" s="34" t="s">
        <v>136</v>
      </c>
      <c r="C278" s="286" t="s">
        <v>165</v>
      </c>
      <c r="D278" s="287"/>
      <c r="E278" s="287"/>
      <c r="F278" s="287"/>
      <c r="G278" s="287"/>
      <c r="H278" s="287"/>
      <c r="I278" s="287"/>
      <c r="J278" s="288"/>
    </row>
    <row r="279" spans="2:35" ht="196.5" customHeight="1">
      <c r="B279" s="34" t="s">
        <v>281</v>
      </c>
      <c r="C279" s="36" t="s">
        <v>214</v>
      </c>
      <c r="D279" s="39" t="s">
        <v>28</v>
      </c>
      <c r="E279" s="39" t="s">
        <v>28</v>
      </c>
      <c r="F279" s="39" t="s">
        <v>28</v>
      </c>
      <c r="G279" s="11"/>
      <c r="H279" s="39" t="s">
        <v>28</v>
      </c>
      <c r="I279" s="39" t="s">
        <v>28</v>
      </c>
      <c r="J279" s="39" t="s">
        <v>28</v>
      </c>
    </row>
    <row r="280" spans="2:35" ht="27">
      <c r="B280" s="34" t="s">
        <v>138</v>
      </c>
      <c r="C280" s="36" t="s">
        <v>158</v>
      </c>
      <c r="D280" s="39" t="s">
        <v>28</v>
      </c>
      <c r="E280" s="39" t="s">
        <v>28</v>
      </c>
      <c r="F280" s="39" t="s">
        <v>28</v>
      </c>
      <c r="G280" s="39" t="s">
        <v>27</v>
      </c>
      <c r="H280" s="39" t="s">
        <v>28</v>
      </c>
      <c r="I280" s="39" t="s">
        <v>28</v>
      </c>
      <c r="J280" s="39" t="s">
        <v>28</v>
      </c>
    </row>
    <row r="281" spans="2:35" ht="72" customHeight="1">
      <c r="B281" s="127" t="s">
        <v>213</v>
      </c>
      <c r="C281" s="169" t="s">
        <v>284</v>
      </c>
      <c r="D281" s="39" t="s">
        <v>28</v>
      </c>
      <c r="E281" s="39" t="s">
        <v>28</v>
      </c>
      <c r="F281" s="39" t="s">
        <v>28</v>
      </c>
      <c r="G281" s="11"/>
      <c r="H281" s="39" t="s">
        <v>28</v>
      </c>
      <c r="I281" s="39" t="s">
        <v>28</v>
      </c>
      <c r="J281" s="39" t="s">
        <v>28</v>
      </c>
    </row>
    <row r="282" spans="2:35">
      <c r="B282" s="334" t="s">
        <v>140</v>
      </c>
      <c r="C282" s="334"/>
      <c r="D282" s="38"/>
      <c r="E282" s="38"/>
      <c r="F282" s="38"/>
      <c r="G282" s="38"/>
      <c r="H282" s="38"/>
      <c r="I282" s="38"/>
      <c r="J282" s="38"/>
    </row>
    <row r="283" spans="2:35" s="146" customFormat="1" ht="91.5" customHeight="1">
      <c r="B283" s="335" t="s">
        <v>235</v>
      </c>
      <c r="C283" s="336"/>
      <c r="D283" s="37">
        <v>300</v>
      </c>
      <c r="E283" s="37">
        <f t="shared" ref="E283:E296" si="10">D283</f>
        <v>300</v>
      </c>
      <c r="F283" s="37">
        <v>300</v>
      </c>
      <c r="G283" s="37">
        <f t="shared" ref="G283" si="11">F283</f>
        <v>300</v>
      </c>
      <c r="H283" s="37"/>
      <c r="I283" s="109">
        <f t="shared" ref="I283:I296" si="12">G283-H283</f>
        <v>300</v>
      </c>
      <c r="J283" s="270" t="s">
        <v>319</v>
      </c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</row>
    <row r="284" spans="2:35" s="146" customFormat="1" ht="88.5" customHeight="1">
      <c r="B284" s="335" t="s">
        <v>257</v>
      </c>
      <c r="C284" s="336"/>
      <c r="D284" s="37">
        <v>22</v>
      </c>
      <c r="E284" s="37">
        <f t="shared" si="10"/>
        <v>22</v>
      </c>
      <c r="F284" s="37">
        <v>22</v>
      </c>
      <c r="G284" s="37">
        <f t="shared" ref="G284:G296" si="13">F284</f>
        <v>22</v>
      </c>
      <c r="H284" s="37"/>
      <c r="I284" s="109">
        <f t="shared" si="12"/>
        <v>22</v>
      </c>
      <c r="J284" s="270" t="s">
        <v>319</v>
      </c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</row>
    <row r="285" spans="2:35" s="146" customFormat="1" ht="84" customHeight="1">
      <c r="B285" s="335" t="s">
        <v>258</v>
      </c>
      <c r="C285" s="336"/>
      <c r="D285" s="37">
        <v>14</v>
      </c>
      <c r="E285" s="37">
        <f t="shared" si="10"/>
        <v>14</v>
      </c>
      <c r="F285" s="37">
        <v>14</v>
      </c>
      <c r="G285" s="37">
        <f t="shared" si="13"/>
        <v>14</v>
      </c>
      <c r="H285" s="37"/>
      <c r="I285" s="109">
        <f t="shared" si="12"/>
        <v>14</v>
      </c>
      <c r="J285" s="270" t="s">
        <v>319</v>
      </c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</row>
    <row r="286" spans="2:35" s="146" customFormat="1" ht="85.5" customHeight="1">
      <c r="B286" s="335" t="s">
        <v>239</v>
      </c>
      <c r="C286" s="336"/>
      <c r="D286" s="37" t="s">
        <v>285</v>
      </c>
      <c r="E286" s="37" t="str">
        <f t="shared" si="10"/>
        <v>70/30</v>
      </c>
      <c r="F286" s="37" t="s">
        <v>285</v>
      </c>
      <c r="G286" s="37" t="str">
        <f t="shared" si="13"/>
        <v>70/30</v>
      </c>
      <c r="H286" s="37"/>
      <c r="I286" s="37" t="s">
        <v>285</v>
      </c>
      <c r="J286" s="270" t="s">
        <v>319</v>
      </c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</row>
    <row r="287" spans="2:35" s="146" customFormat="1" ht="214.5" customHeight="1">
      <c r="B287" s="335" t="s">
        <v>167</v>
      </c>
      <c r="C287" s="336"/>
      <c r="D287" s="37">
        <v>20</v>
      </c>
      <c r="E287" s="37">
        <f t="shared" si="10"/>
        <v>20</v>
      </c>
      <c r="F287" s="37">
        <v>15</v>
      </c>
      <c r="G287" s="37">
        <f t="shared" si="13"/>
        <v>15</v>
      </c>
      <c r="H287" s="37"/>
      <c r="I287" s="109">
        <f t="shared" si="12"/>
        <v>15</v>
      </c>
      <c r="J287" s="270" t="s">
        <v>327</v>
      </c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</row>
    <row r="288" spans="2:35" s="146" customFormat="1" ht="219" customHeight="1">
      <c r="B288" s="335" t="s">
        <v>240</v>
      </c>
      <c r="C288" s="336"/>
      <c r="D288" s="37">
        <v>400</v>
      </c>
      <c r="E288" s="37">
        <f t="shared" si="10"/>
        <v>400</v>
      </c>
      <c r="F288" s="37">
        <v>290</v>
      </c>
      <c r="G288" s="37">
        <f t="shared" si="13"/>
        <v>290</v>
      </c>
      <c r="H288" s="37"/>
      <c r="I288" s="109">
        <f t="shared" si="12"/>
        <v>290</v>
      </c>
      <c r="J288" s="270" t="s">
        <v>327</v>
      </c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</row>
    <row r="289" spans="2:35" s="146" customFormat="1" ht="87.75" customHeight="1">
      <c r="B289" s="335" t="s">
        <v>244</v>
      </c>
      <c r="C289" s="336"/>
      <c r="D289" s="37" t="s">
        <v>286</v>
      </c>
      <c r="E289" s="37" t="str">
        <f t="shared" si="10"/>
        <v>45/55</v>
      </c>
      <c r="F289" s="37" t="s">
        <v>286</v>
      </c>
      <c r="G289" s="37" t="str">
        <f t="shared" si="13"/>
        <v>45/55</v>
      </c>
      <c r="H289" s="37"/>
      <c r="I289" s="37" t="s">
        <v>286</v>
      </c>
      <c r="J289" s="270" t="s">
        <v>318</v>
      </c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</row>
    <row r="290" spans="2:35" s="146" customFormat="1" ht="88.5" customHeight="1">
      <c r="B290" s="335" t="s">
        <v>236</v>
      </c>
      <c r="C290" s="336"/>
      <c r="D290" s="37">
        <v>5</v>
      </c>
      <c r="E290" s="37">
        <f t="shared" si="10"/>
        <v>5</v>
      </c>
      <c r="F290" s="37">
        <v>5</v>
      </c>
      <c r="G290" s="37">
        <f t="shared" si="13"/>
        <v>5</v>
      </c>
      <c r="H290" s="37"/>
      <c r="I290" s="109">
        <f t="shared" si="12"/>
        <v>5</v>
      </c>
      <c r="J290" s="270" t="s">
        <v>319</v>
      </c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</row>
    <row r="291" spans="2:35" s="146" customFormat="1" ht="89.25" customHeight="1">
      <c r="B291" s="335" t="s">
        <v>237</v>
      </c>
      <c r="C291" s="336"/>
      <c r="D291" s="37">
        <v>5</v>
      </c>
      <c r="E291" s="37">
        <f t="shared" si="10"/>
        <v>5</v>
      </c>
      <c r="F291" s="37">
        <v>5</v>
      </c>
      <c r="G291" s="37">
        <f t="shared" si="13"/>
        <v>5</v>
      </c>
      <c r="H291" s="37"/>
      <c r="I291" s="109">
        <f t="shared" si="12"/>
        <v>5</v>
      </c>
      <c r="J291" s="270" t="s">
        <v>319</v>
      </c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</row>
    <row r="292" spans="2:35" s="146" customFormat="1" ht="219.75" customHeight="1">
      <c r="B292" s="335" t="s">
        <v>241</v>
      </c>
      <c r="C292" s="336"/>
      <c r="D292" s="37">
        <v>5</v>
      </c>
      <c r="E292" s="37">
        <f t="shared" si="10"/>
        <v>5</v>
      </c>
      <c r="F292" s="37">
        <v>5</v>
      </c>
      <c r="G292" s="37">
        <f t="shared" si="13"/>
        <v>5</v>
      </c>
      <c r="H292" s="37"/>
      <c r="I292" s="109">
        <f t="shared" si="12"/>
        <v>5</v>
      </c>
      <c r="J292" s="270" t="s">
        <v>327</v>
      </c>
    </row>
    <row r="293" spans="2:35" s="146" customFormat="1" ht="222.75" customHeight="1">
      <c r="B293" s="335" t="s">
        <v>242</v>
      </c>
      <c r="C293" s="336"/>
      <c r="D293" s="37">
        <v>5</v>
      </c>
      <c r="E293" s="37">
        <f t="shared" si="10"/>
        <v>5</v>
      </c>
      <c r="F293" s="37">
        <v>5</v>
      </c>
      <c r="G293" s="37">
        <f t="shared" si="13"/>
        <v>5</v>
      </c>
      <c r="H293" s="37"/>
      <c r="I293" s="109">
        <f t="shared" si="12"/>
        <v>5</v>
      </c>
      <c r="J293" s="270" t="s">
        <v>327</v>
      </c>
    </row>
    <row r="294" spans="2:35" s="130" customFormat="1" ht="75" customHeight="1">
      <c r="B294" s="335" t="s">
        <v>238</v>
      </c>
      <c r="C294" s="336"/>
      <c r="D294" s="37">
        <v>30</v>
      </c>
      <c r="E294" s="37">
        <f t="shared" si="10"/>
        <v>30</v>
      </c>
      <c r="F294" s="37">
        <v>30</v>
      </c>
      <c r="G294" s="37">
        <f t="shared" si="13"/>
        <v>30</v>
      </c>
      <c r="H294" s="37"/>
      <c r="I294" s="109">
        <f t="shared" si="12"/>
        <v>30</v>
      </c>
      <c r="J294" s="270" t="s">
        <v>312</v>
      </c>
    </row>
    <row r="295" spans="2:35" s="130" customFormat="1" ht="216.75" customHeight="1">
      <c r="B295" s="335" t="s">
        <v>243</v>
      </c>
      <c r="C295" s="336"/>
      <c r="D295" s="37">
        <v>30</v>
      </c>
      <c r="E295" s="37">
        <f t="shared" si="10"/>
        <v>30</v>
      </c>
      <c r="F295" s="37">
        <v>30</v>
      </c>
      <c r="G295" s="37">
        <f t="shared" si="13"/>
        <v>30</v>
      </c>
      <c r="H295" s="37"/>
      <c r="I295" s="109">
        <f t="shared" si="12"/>
        <v>30</v>
      </c>
      <c r="J295" s="270" t="s">
        <v>327</v>
      </c>
    </row>
    <row r="296" spans="2:35" s="63" customFormat="1" ht="278.25" customHeight="1">
      <c r="B296" s="337" t="s">
        <v>141</v>
      </c>
      <c r="C296" s="337"/>
      <c r="D296" s="183">
        <v>23600</v>
      </c>
      <c r="E296" s="183">
        <f t="shared" si="10"/>
        <v>23600</v>
      </c>
      <c r="F296" s="183">
        <v>17700</v>
      </c>
      <c r="G296" s="183">
        <f t="shared" si="13"/>
        <v>17700</v>
      </c>
      <c r="H296" s="184"/>
      <c r="I296" s="184">
        <f t="shared" si="12"/>
        <v>17700</v>
      </c>
      <c r="J296" s="270" t="s">
        <v>333</v>
      </c>
    </row>
    <row r="297" spans="2:35" s="63" customFormat="1" ht="13.5"/>
    <row r="298" spans="2:35" s="63" customFormat="1" ht="13.5"/>
    <row r="299" spans="2:35" s="63" customFormat="1" ht="13.5"/>
    <row r="300" spans="2:35" s="63" customFormat="1" ht="16.5" customHeight="1">
      <c r="B300" s="148" t="s">
        <v>324</v>
      </c>
      <c r="C300" s="351" t="s">
        <v>66</v>
      </c>
      <c r="D300" s="351"/>
      <c r="E300" s="351"/>
      <c r="F300" s="352" t="s">
        <v>67</v>
      </c>
      <c r="G300" s="352"/>
      <c r="H300" s="279" t="s">
        <v>265</v>
      </c>
      <c r="I300" s="279"/>
      <c r="J300" s="279"/>
    </row>
    <row r="301" spans="2:35" s="63" customFormat="1" ht="13.5">
      <c r="C301" s="155"/>
      <c r="D301" s="155"/>
      <c r="E301" s="156"/>
      <c r="F301" s="352" t="s">
        <v>68</v>
      </c>
      <c r="G301" s="352"/>
      <c r="H301" s="352" t="s">
        <v>69</v>
      </c>
      <c r="I301" s="352"/>
      <c r="J301" s="352"/>
    </row>
    <row r="302" spans="2:35" s="63" customFormat="1" ht="13.5">
      <c r="B302" s="157" t="s">
        <v>70</v>
      </c>
      <c r="D302" s="155"/>
      <c r="E302" s="155"/>
      <c r="F302" s="155"/>
      <c r="G302" s="155"/>
    </row>
    <row r="303" spans="2:35" s="63" customFormat="1" ht="16.5" customHeight="1">
      <c r="C303" s="351" t="s">
        <v>71</v>
      </c>
      <c r="D303" s="351"/>
      <c r="E303" s="351"/>
      <c r="F303" s="352" t="s">
        <v>67</v>
      </c>
      <c r="G303" s="352"/>
      <c r="H303" s="351" t="s">
        <v>202</v>
      </c>
      <c r="I303" s="351"/>
      <c r="J303" s="351"/>
    </row>
    <row r="304" spans="2:35" s="63" customFormat="1" ht="13.5">
      <c r="C304" s="155"/>
      <c r="D304" s="155"/>
      <c r="E304" s="155"/>
      <c r="F304" s="352" t="s">
        <v>68</v>
      </c>
      <c r="G304" s="352"/>
      <c r="H304" s="352" t="s">
        <v>69</v>
      </c>
      <c r="I304" s="352"/>
      <c r="J304" s="352"/>
    </row>
    <row r="305" spans="2:10" s="63" customFormat="1" ht="13.5"/>
    <row r="306" spans="2:10" s="146" customFormat="1"/>
    <row r="307" spans="2:10">
      <c r="H307" s="13"/>
      <c r="I307" s="297" t="s">
        <v>126</v>
      </c>
      <c r="J307" s="297"/>
    </row>
    <row r="308" spans="2:10">
      <c r="F308" s="35"/>
      <c r="G308" s="35"/>
      <c r="H308" s="35"/>
    </row>
    <row r="309" spans="2:10">
      <c r="B309" s="298" t="s">
        <v>120</v>
      </c>
      <c r="C309" s="298"/>
      <c r="D309" s="298"/>
      <c r="E309" s="298"/>
      <c r="F309" s="298"/>
      <c r="G309" s="298"/>
      <c r="H309" s="298"/>
      <c r="I309" s="298"/>
    </row>
    <row r="310" spans="2:10">
      <c r="B310" s="298" t="s">
        <v>127</v>
      </c>
      <c r="C310" s="298"/>
      <c r="D310" s="298"/>
      <c r="E310" s="298"/>
      <c r="F310" s="298"/>
      <c r="G310" s="298"/>
      <c r="H310" s="298"/>
      <c r="I310" s="298"/>
    </row>
    <row r="311" spans="2:10">
      <c r="B311" s="298" t="s">
        <v>323</v>
      </c>
      <c r="C311" s="298"/>
      <c r="D311" s="298"/>
      <c r="E311" s="298"/>
      <c r="F311" s="298"/>
      <c r="G311" s="298"/>
      <c r="H311" s="298"/>
      <c r="I311" s="298"/>
    </row>
    <row r="312" spans="2:10">
      <c r="J312" s="12"/>
    </row>
    <row r="313" spans="2:10" ht="16.5" customHeight="1">
      <c r="B313" s="291" t="s">
        <v>29</v>
      </c>
      <c r="C313" s="34" t="s">
        <v>30</v>
      </c>
      <c r="D313" s="304" t="s">
        <v>144</v>
      </c>
      <c r="E313" s="293"/>
      <c r="F313" s="293"/>
      <c r="G313" s="293"/>
      <c r="H313" s="293"/>
      <c r="I313" s="305"/>
      <c r="J313" s="12"/>
    </row>
    <row r="314" spans="2:10">
      <c r="B314" s="291"/>
      <c r="C314" s="34" t="s">
        <v>31</v>
      </c>
      <c r="D314" s="289">
        <v>104021</v>
      </c>
      <c r="E314" s="289"/>
      <c r="F314" s="289"/>
      <c r="G314" s="289"/>
      <c r="H314" s="289"/>
      <c r="I314" s="289"/>
    </row>
    <row r="315" spans="2:10">
      <c r="B315" s="290"/>
      <c r="C315" s="290"/>
      <c r="D315" s="290"/>
      <c r="E315" s="290"/>
      <c r="F315" s="290"/>
      <c r="G315" s="290"/>
      <c r="H315" s="290"/>
      <c r="I315" s="290"/>
    </row>
    <row r="316" spans="2:10">
      <c r="B316" s="291" t="s">
        <v>32</v>
      </c>
      <c r="C316" s="34" t="s">
        <v>30</v>
      </c>
      <c r="D316" s="304" t="s">
        <v>144</v>
      </c>
      <c r="E316" s="293"/>
      <c r="F316" s="293"/>
      <c r="G316" s="293"/>
      <c r="H316" s="293"/>
      <c r="I316" s="305"/>
    </row>
    <row r="317" spans="2:10">
      <c r="B317" s="291"/>
      <c r="C317" s="34" t="s">
        <v>31</v>
      </c>
      <c r="D317" s="289">
        <v>104021</v>
      </c>
      <c r="E317" s="289"/>
      <c r="F317" s="289"/>
      <c r="G317" s="289"/>
      <c r="H317" s="289"/>
      <c r="I317" s="289"/>
    </row>
    <row r="318" spans="2:10">
      <c r="B318" s="293"/>
      <c r="C318" s="293"/>
      <c r="D318" s="293"/>
      <c r="E318" s="293"/>
      <c r="F318" s="293"/>
      <c r="G318" s="293"/>
      <c r="H318" s="293"/>
      <c r="I318" s="293"/>
    </row>
    <row r="319" spans="2:10">
      <c r="B319" s="291" t="s">
        <v>33</v>
      </c>
      <c r="C319" s="291"/>
      <c r="D319" s="289">
        <v>11006</v>
      </c>
      <c r="E319" s="289"/>
      <c r="F319" s="289"/>
      <c r="G319" s="289"/>
      <c r="H319" s="289"/>
      <c r="I319" s="289"/>
    </row>
    <row r="320" spans="2:10">
      <c r="B320" s="290"/>
      <c r="C320" s="290"/>
      <c r="D320" s="325"/>
      <c r="E320" s="325"/>
      <c r="F320" s="325"/>
      <c r="G320" s="325"/>
      <c r="H320" s="325"/>
    </row>
    <row r="321" spans="2:10">
      <c r="B321" s="291" t="s">
        <v>34</v>
      </c>
      <c r="C321" s="291"/>
      <c r="D321" s="289">
        <v>1</v>
      </c>
      <c r="E321" s="289"/>
      <c r="F321" s="289"/>
      <c r="G321" s="289"/>
      <c r="H321" s="289"/>
      <c r="I321" s="289"/>
    </row>
    <row r="322" spans="2:10">
      <c r="B322" s="293"/>
      <c r="C322" s="293"/>
      <c r="D322" s="293"/>
      <c r="E322" s="293"/>
      <c r="F322" s="293"/>
      <c r="G322" s="293"/>
      <c r="H322" s="293"/>
      <c r="I322" s="293"/>
    </row>
    <row r="323" spans="2:10">
      <c r="B323" s="294" t="s">
        <v>123</v>
      </c>
      <c r="C323" s="34" t="s">
        <v>37</v>
      </c>
      <c r="D323" s="326" t="s">
        <v>142</v>
      </c>
      <c r="E323" s="327"/>
      <c r="F323" s="327"/>
      <c r="G323" s="327"/>
      <c r="H323" s="327"/>
      <c r="I323" s="328"/>
    </row>
    <row r="324" spans="2:10">
      <c r="B324" s="294"/>
      <c r="C324" s="34" t="s">
        <v>38</v>
      </c>
      <c r="D324" s="326" t="s">
        <v>142</v>
      </c>
      <c r="E324" s="327"/>
      <c r="F324" s="327"/>
      <c r="G324" s="327"/>
      <c r="H324" s="327"/>
      <c r="I324" s="328"/>
    </row>
    <row r="325" spans="2:10">
      <c r="B325" s="294"/>
      <c r="C325" s="34" t="s">
        <v>39</v>
      </c>
      <c r="D325" s="289" t="s">
        <v>143</v>
      </c>
      <c r="E325" s="289"/>
      <c r="F325" s="289"/>
      <c r="G325" s="289"/>
      <c r="H325" s="289"/>
      <c r="I325" s="289"/>
    </row>
    <row r="326" spans="2:10">
      <c r="B326" s="290"/>
      <c r="C326" s="290"/>
      <c r="D326" s="325"/>
      <c r="E326" s="325"/>
      <c r="F326" s="325"/>
      <c r="G326" s="325"/>
      <c r="H326" s="325"/>
    </row>
    <row r="327" spans="2:10" ht="29.25" customHeight="1">
      <c r="B327" s="280" t="s">
        <v>124</v>
      </c>
      <c r="C327" s="34" t="s">
        <v>41</v>
      </c>
      <c r="D327" s="286" t="s">
        <v>145</v>
      </c>
      <c r="E327" s="287"/>
      <c r="F327" s="287"/>
      <c r="G327" s="287"/>
      <c r="H327" s="287"/>
      <c r="I327" s="288"/>
    </row>
    <row r="328" spans="2:10">
      <c r="B328" s="282"/>
      <c r="C328" s="34" t="s">
        <v>42</v>
      </c>
      <c r="D328" s="289">
        <v>1108</v>
      </c>
      <c r="E328" s="289"/>
      <c r="F328" s="289"/>
      <c r="G328" s="289"/>
      <c r="H328" s="289"/>
      <c r="I328" s="289"/>
    </row>
    <row r="329" spans="2:10" ht="30" customHeight="1">
      <c r="B329" s="282"/>
      <c r="C329" s="34" t="s">
        <v>43</v>
      </c>
      <c r="D329" s="286" t="s">
        <v>229</v>
      </c>
      <c r="E329" s="287"/>
      <c r="F329" s="287"/>
      <c r="G329" s="287"/>
      <c r="H329" s="287"/>
      <c r="I329" s="288"/>
    </row>
    <row r="330" spans="2:10">
      <c r="B330" s="284"/>
      <c r="C330" s="34" t="s">
        <v>44</v>
      </c>
      <c r="D330" s="289">
        <v>11001</v>
      </c>
      <c r="E330" s="289"/>
      <c r="F330" s="289"/>
      <c r="G330" s="289"/>
      <c r="H330" s="289"/>
      <c r="I330" s="289"/>
    </row>
    <row r="331" spans="2:10">
      <c r="B331" s="290"/>
      <c r="C331" s="290"/>
      <c r="D331" s="325"/>
      <c r="E331" s="325"/>
      <c r="F331" s="325"/>
      <c r="G331" s="325"/>
      <c r="H331" s="325"/>
    </row>
    <row r="332" spans="2:10">
      <c r="B332" s="291" t="s">
        <v>125</v>
      </c>
      <c r="C332" s="291"/>
      <c r="D332" s="289" t="s">
        <v>148</v>
      </c>
      <c r="E332" s="289"/>
      <c r="F332" s="289"/>
      <c r="G332" s="289"/>
      <c r="H332" s="289"/>
      <c r="I332" s="289"/>
    </row>
    <row r="334" spans="2:10" ht="33.75" customHeight="1">
      <c r="B334" s="38"/>
      <c r="C334" s="38"/>
      <c r="D334" s="330" t="s">
        <v>128</v>
      </c>
      <c r="E334" s="331"/>
      <c r="F334" s="330" t="s">
        <v>129</v>
      </c>
      <c r="G334" s="331"/>
      <c r="H334" s="332" t="s">
        <v>130</v>
      </c>
      <c r="I334" s="332" t="s">
        <v>131</v>
      </c>
      <c r="J334" s="332" t="s">
        <v>132</v>
      </c>
    </row>
    <row r="335" spans="2:10" ht="58.5" customHeight="1">
      <c r="B335" s="34" t="s">
        <v>133</v>
      </c>
      <c r="C335" s="41">
        <v>1108</v>
      </c>
      <c r="D335" s="3" t="s">
        <v>2</v>
      </c>
      <c r="E335" s="3" t="s">
        <v>134</v>
      </c>
      <c r="F335" s="3" t="s">
        <v>2</v>
      </c>
      <c r="G335" s="3" t="s">
        <v>134</v>
      </c>
      <c r="H335" s="333"/>
      <c r="I335" s="333"/>
      <c r="J335" s="333"/>
    </row>
    <row r="336" spans="2:10">
      <c r="B336" s="34" t="s">
        <v>135</v>
      </c>
      <c r="C336" s="41">
        <v>11001</v>
      </c>
      <c r="D336" s="3">
        <v>1</v>
      </c>
      <c r="E336" s="3">
        <v>2</v>
      </c>
      <c r="F336" s="3">
        <v>3</v>
      </c>
      <c r="G336" s="3">
        <v>4</v>
      </c>
      <c r="H336" s="3">
        <v>5</v>
      </c>
      <c r="I336" s="3">
        <v>6</v>
      </c>
      <c r="J336" s="3">
        <v>7</v>
      </c>
    </row>
    <row r="337" spans="2:10" ht="30.75" customHeight="1">
      <c r="B337" s="34" t="s">
        <v>136</v>
      </c>
      <c r="C337" s="286" t="s">
        <v>230</v>
      </c>
      <c r="D337" s="287"/>
      <c r="E337" s="287"/>
      <c r="F337" s="287"/>
      <c r="G337" s="287"/>
      <c r="H337" s="287"/>
      <c r="I337" s="287"/>
      <c r="J337" s="288"/>
    </row>
    <row r="338" spans="2:10" ht="94.5">
      <c r="B338" s="34" t="s">
        <v>281</v>
      </c>
      <c r="C338" s="36" t="s">
        <v>215</v>
      </c>
      <c r="D338" s="39" t="s">
        <v>28</v>
      </c>
      <c r="E338" s="39" t="s">
        <v>28</v>
      </c>
      <c r="F338" s="39" t="s">
        <v>28</v>
      </c>
      <c r="G338" s="11"/>
      <c r="H338" s="39" t="s">
        <v>28</v>
      </c>
      <c r="I338" s="39" t="s">
        <v>28</v>
      </c>
      <c r="J338" s="39" t="s">
        <v>28</v>
      </c>
    </row>
    <row r="339" spans="2:10" ht="27">
      <c r="B339" s="34" t="s">
        <v>138</v>
      </c>
      <c r="C339" s="36" t="s">
        <v>158</v>
      </c>
      <c r="D339" s="39" t="s">
        <v>28</v>
      </c>
      <c r="E339" s="39" t="s">
        <v>28</v>
      </c>
      <c r="F339" s="39" t="s">
        <v>28</v>
      </c>
      <c r="G339" s="39" t="s">
        <v>27</v>
      </c>
      <c r="H339" s="39" t="s">
        <v>28</v>
      </c>
      <c r="I339" s="39" t="s">
        <v>28</v>
      </c>
      <c r="J339" s="39" t="s">
        <v>28</v>
      </c>
    </row>
    <row r="340" spans="2:10" ht="40.5">
      <c r="B340" s="127" t="s">
        <v>213</v>
      </c>
      <c r="C340" s="132" t="s">
        <v>164</v>
      </c>
      <c r="D340" s="39" t="s">
        <v>28</v>
      </c>
      <c r="E340" s="39" t="s">
        <v>28</v>
      </c>
      <c r="F340" s="39" t="s">
        <v>28</v>
      </c>
      <c r="G340" s="11"/>
      <c r="H340" s="39" t="s">
        <v>28</v>
      </c>
      <c r="I340" s="39" t="s">
        <v>28</v>
      </c>
      <c r="J340" s="39" t="s">
        <v>28</v>
      </c>
    </row>
    <row r="341" spans="2:10">
      <c r="B341" s="334" t="s">
        <v>140</v>
      </c>
      <c r="C341" s="334"/>
      <c r="D341" s="38"/>
      <c r="E341" s="38"/>
      <c r="F341" s="38"/>
      <c r="G341" s="38"/>
      <c r="H341" s="38"/>
      <c r="I341" s="38"/>
      <c r="J341" s="38"/>
    </row>
    <row r="342" spans="2:10" ht="66" customHeight="1">
      <c r="B342" s="335" t="s">
        <v>168</v>
      </c>
      <c r="C342" s="336"/>
      <c r="D342" s="45">
        <v>10</v>
      </c>
      <c r="E342" s="45">
        <f t="shared" ref="E342:E348" si="14">D342</f>
        <v>10</v>
      </c>
      <c r="F342" s="45">
        <v>8</v>
      </c>
      <c r="G342" s="45">
        <f t="shared" ref="G342:G343" si="15">F342</f>
        <v>8</v>
      </c>
      <c r="H342" s="45">
        <v>8</v>
      </c>
      <c r="I342" s="45">
        <f>G342-H342</f>
        <v>0</v>
      </c>
      <c r="J342" s="72"/>
    </row>
    <row r="343" spans="2:10" ht="69" customHeight="1">
      <c r="B343" s="335" t="s">
        <v>169</v>
      </c>
      <c r="C343" s="336"/>
      <c r="D343" s="45">
        <v>45</v>
      </c>
      <c r="E343" s="45">
        <f t="shared" si="14"/>
        <v>45</v>
      </c>
      <c r="F343" s="45">
        <v>28</v>
      </c>
      <c r="G343" s="45">
        <f t="shared" si="15"/>
        <v>28</v>
      </c>
      <c r="H343" s="45">
        <v>28</v>
      </c>
      <c r="I343" s="45">
        <f t="shared" ref="I343:I349" si="16">G343-H343</f>
        <v>0</v>
      </c>
      <c r="J343" s="72"/>
    </row>
    <row r="344" spans="2:10" ht="60" customHeight="1">
      <c r="B344" s="335" t="s">
        <v>170</v>
      </c>
      <c r="C344" s="336"/>
      <c r="D344" s="45">
        <v>4</v>
      </c>
      <c r="E344" s="45">
        <f t="shared" si="14"/>
        <v>4</v>
      </c>
      <c r="F344" s="45">
        <v>4</v>
      </c>
      <c r="G344" s="45">
        <f t="shared" ref="G344:G348" si="17">F344</f>
        <v>4</v>
      </c>
      <c r="H344" s="45">
        <v>4</v>
      </c>
      <c r="I344" s="45">
        <f t="shared" si="16"/>
        <v>0</v>
      </c>
      <c r="J344" s="72"/>
    </row>
    <row r="345" spans="2:10" ht="54" customHeight="1">
      <c r="B345" s="353" t="s">
        <v>171</v>
      </c>
      <c r="C345" s="353"/>
      <c r="D345" s="45">
        <v>20</v>
      </c>
      <c r="E345" s="45">
        <f t="shared" si="14"/>
        <v>20</v>
      </c>
      <c r="F345" s="45">
        <v>20</v>
      </c>
      <c r="G345" s="45">
        <f t="shared" si="17"/>
        <v>20</v>
      </c>
      <c r="H345" s="45">
        <v>20</v>
      </c>
      <c r="I345" s="45">
        <f t="shared" si="16"/>
        <v>0</v>
      </c>
      <c r="J345" s="72"/>
    </row>
    <row r="346" spans="2:10" s="146" customFormat="1" ht="82.5" customHeight="1">
      <c r="B346" s="353" t="s">
        <v>259</v>
      </c>
      <c r="C346" s="353"/>
      <c r="D346" s="45">
        <v>115</v>
      </c>
      <c r="E346" s="45">
        <f t="shared" si="14"/>
        <v>115</v>
      </c>
      <c r="F346" s="45">
        <v>85</v>
      </c>
      <c r="G346" s="45">
        <f t="shared" si="17"/>
        <v>85</v>
      </c>
      <c r="H346" s="45"/>
      <c r="I346" s="45">
        <f t="shared" si="16"/>
        <v>85</v>
      </c>
      <c r="J346" s="72" t="s">
        <v>310</v>
      </c>
    </row>
    <row r="347" spans="2:10" s="146" customFormat="1" ht="104.25" customHeight="1">
      <c r="B347" s="335" t="s">
        <v>260</v>
      </c>
      <c r="C347" s="336"/>
      <c r="D347" s="45">
        <v>95</v>
      </c>
      <c r="E347" s="45">
        <f t="shared" si="14"/>
        <v>95</v>
      </c>
      <c r="F347" s="45"/>
      <c r="G347" s="45">
        <f t="shared" si="17"/>
        <v>0</v>
      </c>
      <c r="H347" s="234"/>
      <c r="I347" s="234">
        <f t="shared" si="16"/>
        <v>0</v>
      </c>
      <c r="J347" s="72"/>
    </row>
    <row r="348" spans="2:10" s="146" customFormat="1" ht="48.75" customHeight="1">
      <c r="B348" s="335" t="s">
        <v>261</v>
      </c>
      <c r="C348" s="336"/>
      <c r="D348" s="45"/>
      <c r="E348" s="45">
        <f t="shared" si="14"/>
        <v>0</v>
      </c>
      <c r="F348" s="45"/>
      <c r="G348" s="45">
        <f t="shared" si="17"/>
        <v>0</v>
      </c>
      <c r="H348" s="45"/>
      <c r="I348" s="45">
        <f t="shared" si="16"/>
        <v>0</v>
      </c>
      <c r="J348" s="72"/>
    </row>
    <row r="349" spans="2:10" ht="73.5" customHeight="1">
      <c r="B349" s="337" t="s">
        <v>141</v>
      </c>
      <c r="C349" s="337"/>
      <c r="D349" s="175">
        <v>2900942.2</v>
      </c>
      <c r="E349" s="175">
        <v>2930942.2</v>
      </c>
      <c r="F349" s="175">
        <v>1995529.8</v>
      </c>
      <c r="G349" s="175">
        <v>2016529.8</v>
      </c>
      <c r="H349" s="128">
        <v>1903509.52</v>
      </c>
      <c r="I349" s="175">
        <f t="shared" si="16"/>
        <v>113020.28000000003</v>
      </c>
      <c r="J349" s="72" t="s">
        <v>337</v>
      </c>
    </row>
    <row r="350" spans="2:10">
      <c r="J350" s="56"/>
    </row>
    <row r="351" spans="2:10" s="146" customFormat="1"/>
    <row r="353" spans="2:10" ht="16.5" customHeight="1">
      <c r="B353" s="148" t="s">
        <v>324</v>
      </c>
      <c r="C353" s="329" t="s">
        <v>66</v>
      </c>
      <c r="D353" s="329"/>
      <c r="E353" s="329"/>
      <c r="F353" s="276" t="s">
        <v>67</v>
      </c>
      <c r="G353" s="276"/>
      <c r="H353" s="279" t="s">
        <v>265</v>
      </c>
      <c r="I353" s="279"/>
      <c r="J353" s="279"/>
    </row>
    <row r="354" spans="2:10">
      <c r="C354" s="8"/>
      <c r="D354" s="8"/>
      <c r="E354" s="1"/>
      <c r="F354" s="276" t="s">
        <v>68</v>
      </c>
      <c r="G354" s="276"/>
      <c r="H354" s="276" t="s">
        <v>69</v>
      </c>
      <c r="I354" s="276"/>
      <c r="J354" s="276"/>
    </row>
    <row r="355" spans="2:10">
      <c r="B355" s="33" t="s">
        <v>70</v>
      </c>
      <c r="D355" s="8"/>
      <c r="E355" s="8"/>
      <c r="F355" s="8"/>
      <c r="G355" s="8"/>
    </row>
    <row r="356" spans="2:10" ht="16.5" customHeight="1">
      <c r="C356" s="329" t="s">
        <v>71</v>
      </c>
      <c r="D356" s="329"/>
      <c r="E356" s="329"/>
      <c r="F356" s="276" t="s">
        <v>67</v>
      </c>
      <c r="G356" s="276"/>
      <c r="H356" s="279" t="s">
        <v>202</v>
      </c>
      <c r="I356" s="279"/>
      <c r="J356" s="279"/>
    </row>
    <row r="357" spans="2:10">
      <c r="C357" s="8"/>
      <c r="D357" s="8"/>
      <c r="E357" s="8"/>
      <c r="F357" s="276" t="s">
        <v>68</v>
      </c>
      <c r="G357" s="276"/>
      <c r="H357" s="276" t="s">
        <v>69</v>
      </c>
      <c r="I357" s="276"/>
      <c r="J357" s="276"/>
    </row>
    <row r="359" spans="2:10" s="146" customFormat="1"/>
    <row r="360" spans="2:10">
      <c r="H360" s="13"/>
      <c r="I360" s="297" t="s">
        <v>126</v>
      </c>
      <c r="J360" s="297"/>
    </row>
    <row r="361" spans="2:10">
      <c r="F361" s="69"/>
      <c r="G361" s="69"/>
      <c r="H361" s="69"/>
    </row>
    <row r="362" spans="2:10">
      <c r="B362" s="298" t="s">
        <v>120</v>
      </c>
      <c r="C362" s="298"/>
      <c r="D362" s="298"/>
      <c r="E362" s="298"/>
      <c r="F362" s="298"/>
      <c r="G362" s="298"/>
      <c r="H362" s="298"/>
      <c r="I362" s="298"/>
    </row>
    <row r="363" spans="2:10">
      <c r="B363" s="298" t="s">
        <v>127</v>
      </c>
      <c r="C363" s="298"/>
      <c r="D363" s="298"/>
      <c r="E363" s="298"/>
      <c r="F363" s="298"/>
      <c r="G363" s="298"/>
      <c r="H363" s="298"/>
      <c r="I363" s="298"/>
    </row>
    <row r="364" spans="2:10">
      <c r="B364" s="298" t="s">
        <v>323</v>
      </c>
      <c r="C364" s="298"/>
      <c r="D364" s="298"/>
      <c r="E364" s="298"/>
      <c r="F364" s="298"/>
      <c r="G364" s="298"/>
      <c r="H364" s="298"/>
      <c r="I364" s="298"/>
    </row>
    <row r="365" spans="2:10">
      <c r="J365" s="12"/>
    </row>
    <row r="366" spans="2:10">
      <c r="B366" s="291" t="s">
        <v>29</v>
      </c>
      <c r="C366" s="68" t="s">
        <v>30</v>
      </c>
      <c r="D366" s="304" t="s">
        <v>144</v>
      </c>
      <c r="E366" s="293"/>
      <c r="F366" s="293"/>
      <c r="G366" s="293"/>
      <c r="H366" s="293"/>
      <c r="I366" s="305"/>
      <c r="J366" s="12"/>
    </row>
    <row r="367" spans="2:10">
      <c r="B367" s="291"/>
      <c r="C367" s="68" t="s">
        <v>31</v>
      </c>
      <c r="D367" s="289">
        <v>104021</v>
      </c>
      <c r="E367" s="289"/>
      <c r="F367" s="289"/>
      <c r="G367" s="289"/>
      <c r="H367" s="289"/>
      <c r="I367" s="289"/>
    </row>
    <row r="368" spans="2:10">
      <c r="B368" s="290"/>
      <c r="C368" s="290"/>
      <c r="D368" s="290"/>
      <c r="E368" s="290"/>
      <c r="F368" s="290"/>
      <c r="G368" s="290"/>
      <c r="H368" s="290"/>
      <c r="I368" s="290"/>
    </row>
    <row r="369" spans="2:9">
      <c r="B369" s="291" t="s">
        <v>32</v>
      </c>
      <c r="C369" s="68" t="s">
        <v>30</v>
      </c>
      <c r="D369" s="304" t="s">
        <v>144</v>
      </c>
      <c r="E369" s="293"/>
      <c r="F369" s="293"/>
      <c r="G369" s="293"/>
      <c r="H369" s="293"/>
      <c r="I369" s="305"/>
    </row>
    <row r="370" spans="2:9">
      <c r="B370" s="291"/>
      <c r="C370" s="68" t="s">
        <v>31</v>
      </c>
      <c r="D370" s="289">
        <v>104021</v>
      </c>
      <c r="E370" s="289"/>
      <c r="F370" s="289"/>
      <c r="G370" s="289"/>
      <c r="H370" s="289"/>
      <c r="I370" s="289"/>
    </row>
    <row r="371" spans="2:9">
      <c r="B371" s="293"/>
      <c r="C371" s="293"/>
      <c r="D371" s="293"/>
      <c r="E371" s="293"/>
      <c r="F371" s="293"/>
      <c r="G371" s="293"/>
      <c r="H371" s="293"/>
      <c r="I371" s="293"/>
    </row>
    <row r="372" spans="2:9">
      <c r="B372" s="291" t="s">
        <v>33</v>
      </c>
      <c r="C372" s="291"/>
      <c r="D372" s="289">
        <v>1006</v>
      </c>
      <c r="E372" s="289"/>
      <c r="F372" s="289"/>
      <c r="G372" s="289"/>
      <c r="H372" s="289"/>
      <c r="I372" s="289"/>
    </row>
    <row r="373" spans="2:9">
      <c r="B373" s="290"/>
      <c r="C373" s="290"/>
      <c r="D373" s="325"/>
      <c r="E373" s="325"/>
      <c r="F373" s="325"/>
      <c r="G373" s="325"/>
      <c r="H373" s="325"/>
    </row>
    <row r="374" spans="2:9">
      <c r="B374" s="291" t="s">
        <v>34</v>
      </c>
      <c r="C374" s="291"/>
      <c r="D374" s="289">
        <v>1</v>
      </c>
      <c r="E374" s="289"/>
      <c r="F374" s="289"/>
      <c r="G374" s="289"/>
      <c r="H374" s="289"/>
      <c r="I374" s="289"/>
    </row>
    <row r="375" spans="2:9">
      <c r="B375" s="293"/>
      <c r="C375" s="293"/>
      <c r="D375" s="293"/>
      <c r="E375" s="293"/>
      <c r="F375" s="293"/>
      <c r="G375" s="293"/>
      <c r="H375" s="293"/>
      <c r="I375" s="293"/>
    </row>
    <row r="376" spans="2:9">
      <c r="B376" s="294" t="s">
        <v>123</v>
      </c>
      <c r="C376" s="68" t="s">
        <v>37</v>
      </c>
      <c r="D376" s="326" t="s">
        <v>142</v>
      </c>
      <c r="E376" s="327"/>
      <c r="F376" s="327"/>
      <c r="G376" s="327"/>
      <c r="H376" s="327"/>
      <c r="I376" s="328"/>
    </row>
    <row r="377" spans="2:9">
      <c r="B377" s="294"/>
      <c r="C377" s="68" t="s">
        <v>38</v>
      </c>
      <c r="D377" s="326" t="s">
        <v>142</v>
      </c>
      <c r="E377" s="327"/>
      <c r="F377" s="327"/>
      <c r="G377" s="327"/>
      <c r="H377" s="327"/>
      <c r="I377" s="328"/>
    </row>
    <row r="378" spans="2:9">
      <c r="B378" s="294"/>
      <c r="C378" s="68" t="s">
        <v>39</v>
      </c>
      <c r="D378" s="289" t="s">
        <v>143</v>
      </c>
      <c r="E378" s="289"/>
      <c r="F378" s="289"/>
      <c r="G378" s="289"/>
      <c r="H378" s="289"/>
      <c r="I378" s="289"/>
    </row>
    <row r="379" spans="2:9">
      <c r="B379" s="290"/>
      <c r="C379" s="290"/>
      <c r="D379" s="325"/>
      <c r="E379" s="325"/>
      <c r="F379" s="325"/>
      <c r="G379" s="325"/>
      <c r="H379" s="325"/>
    </row>
    <row r="380" spans="2:9" ht="26.25" customHeight="1">
      <c r="B380" s="280" t="s">
        <v>124</v>
      </c>
      <c r="C380" s="68" t="s">
        <v>41</v>
      </c>
      <c r="D380" s="286" t="s">
        <v>145</v>
      </c>
      <c r="E380" s="287"/>
      <c r="F380" s="287"/>
      <c r="G380" s="287"/>
      <c r="H380" s="287"/>
      <c r="I380" s="288"/>
    </row>
    <row r="381" spans="2:9">
      <c r="B381" s="282"/>
      <c r="C381" s="68" t="s">
        <v>42</v>
      </c>
      <c r="D381" s="289">
        <v>1108</v>
      </c>
      <c r="E381" s="289"/>
      <c r="F381" s="289"/>
      <c r="G381" s="289"/>
      <c r="H381" s="289"/>
      <c r="I381" s="289"/>
    </row>
    <row r="382" spans="2:9" ht="27" customHeight="1">
      <c r="B382" s="282"/>
      <c r="C382" s="68" t="s">
        <v>43</v>
      </c>
      <c r="D382" s="286" t="s">
        <v>186</v>
      </c>
      <c r="E382" s="287"/>
      <c r="F382" s="287"/>
      <c r="G382" s="287"/>
      <c r="H382" s="287"/>
      <c r="I382" s="288"/>
    </row>
    <row r="383" spans="2:9">
      <c r="B383" s="284"/>
      <c r="C383" s="68" t="s">
        <v>44</v>
      </c>
      <c r="D383" s="289">
        <v>11002</v>
      </c>
      <c r="E383" s="289"/>
      <c r="F383" s="289"/>
      <c r="G383" s="289"/>
      <c r="H383" s="289"/>
      <c r="I383" s="289"/>
    </row>
    <row r="384" spans="2:9">
      <c r="B384" s="290"/>
      <c r="C384" s="290"/>
      <c r="D384" s="325"/>
      <c r="E384" s="325"/>
      <c r="F384" s="325"/>
      <c r="G384" s="325"/>
      <c r="H384" s="325"/>
    </row>
    <row r="385" spans="2:10">
      <c r="B385" s="291" t="s">
        <v>125</v>
      </c>
      <c r="C385" s="291"/>
      <c r="D385" s="289" t="s">
        <v>148</v>
      </c>
      <c r="E385" s="289"/>
      <c r="F385" s="289"/>
      <c r="G385" s="289"/>
      <c r="H385" s="289"/>
      <c r="I385" s="289"/>
    </row>
    <row r="387" spans="2:10" ht="67.5" customHeight="1">
      <c r="B387" s="38"/>
      <c r="C387" s="38"/>
      <c r="D387" s="330" t="s">
        <v>128</v>
      </c>
      <c r="E387" s="331"/>
      <c r="F387" s="330" t="s">
        <v>129</v>
      </c>
      <c r="G387" s="331"/>
      <c r="H387" s="332" t="s">
        <v>130</v>
      </c>
      <c r="I387" s="332" t="s">
        <v>131</v>
      </c>
      <c r="J387" s="332" t="s">
        <v>132</v>
      </c>
    </row>
    <row r="388" spans="2:10" ht="27">
      <c r="B388" s="68" t="s">
        <v>133</v>
      </c>
      <c r="C388" s="71">
        <v>1108</v>
      </c>
      <c r="D388" s="3" t="s">
        <v>2</v>
      </c>
      <c r="E388" s="3" t="s">
        <v>134</v>
      </c>
      <c r="F388" s="3" t="s">
        <v>2</v>
      </c>
      <c r="G388" s="3" t="s">
        <v>134</v>
      </c>
      <c r="H388" s="333"/>
      <c r="I388" s="333"/>
      <c r="J388" s="333"/>
    </row>
    <row r="389" spans="2:10">
      <c r="B389" s="68" t="s">
        <v>135</v>
      </c>
      <c r="C389" s="71">
        <v>11002</v>
      </c>
      <c r="D389" s="3">
        <v>1</v>
      </c>
      <c r="E389" s="3">
        <v>2</v>
      </c>
      <c r="F389" s="3">
        <v>3</v>
      </c>
      <c r="G389" s="3">
        <v>4</v>
      </c>
      <c r="H389" s="3">
        <v>5</v>
      </c>
      <c r="I389" s="3">
        <v>6</v>
      </c>
      <c r="J389" s="3">
        <v>7</v>
      </c>
    </row>
    <row r="390" spans="2:10" ht="33.75" customHeight="1">
      <c r="B390" s="68" t="s">
        <v>136</v>
      </c>
      <c r="C390" s="286" t="s">
        <v>186</v>
      </c>
      <c r="D390" s="287"/>
      <c r="E390" s="287"/>
      <c r="F390" s="287"/>
      <c r="G390" s="287"/>
      <c r="H390" s="287"/>
      <c r="I390" s="287"/>
      <c r="J390" s="288"/>
    </row>
    <row r="391" spans="2:10" ht="166.5" customHeight="1">
      <c r="B391" s="68" t="s">
        <v>281</v>
      </c>
      <c r="C391" s="70" t="s">
        <v>245</v>
      </c>
      <c r="D391" s="39" t="s">
        <v>28</v>
      </c>
      <c r="E391" s="39" t="s">
        <v>28</v>
      </c>
      <c r="F391" s="39" t="s">
        <v>28</v>
      </c>
      <c r="G391" s="11"/>
      <c r="H391" s="39" t="s">
        <v>28</v>
      </c>
      <c r="I391" s="39" t="s">
        <v>28</v>
      </c>
      <c r="J391" s="39" t="s">
        <v>28</v>
      </c>
    </row>
    <row r="392" spans="2:10" ht="27">
      <c r="B392" s="68" t="s">
        <v>138</v>
      </c>
      <c r="C392" s="70" t="s">
        <v>158</v>
      </c>
      <c r="D392" s="39" t="s">
        <v>28</v>
      </c>
      <c r="E392" s="39" t="s">
        <v>28</v>
      </c>
      <c r="F392" s="39" t="s">
        <v>28</v>
      </c>
      <c r="G392" s="39" t="s">
        <v>27</v>
      </c>
      <c r="H392" s="39" t="s">
        <v>28</v>
      </c>
      <c r="I392" s="39" t="s">
        <v>28</v>
      </c>
      <c r="J392" s="39" t="s">
        <v>28</v>
      </c>
    </row>
    <row r="393" spans="2:10" ht="74.25" customHeight="1">
      <c r="B393" s="127" t="s">
        <v>213</v>
      </c>
      <c r="C393" s="70" t="s">
        <v>160</v>
      </c>
      <c r="D393" s="39" t="s">
        <v>28</v>
      </c>
      <c r="E393" s="39" t="s">
        <v>28</v>
      </c>
      <c r="F393" s="39" t="s">
        <v>28</v>
      </c>
      <c r="G393" s="11"/>
      <c r="H393" s="39" t="s">
        <v>28</v>
      </c>
      <c r="I393" s="39" t="s">
        <v>28</v>
      </c>
      <c r="J393" s="39" t="s">
        <v>28</v>
      </c>
    </row>
    <row r="394" spans="2:10">
      <c r="B394" s="334" t="s">
        <v>140</v>
      </c>
      <c r="C394" s="334"/>
      <c r="D394" s="38"/>
      <c r="E394" s="38"/>
      <c r="F394" s="38"/>
      <c r="G394" s="38"/>
      <c r="H394" s="38"/>
      <c r="I394" s="38"/>
      <c r="J394" s="38"/>
    </row>
    <row r="395" spans="2:10" ht="32.25" customHeight="1">
      <c r="B395" s="350" t="s">
        <v>187</v>
      </c>
      <c r="C395" s="350"/>
      <c r="D395" s="45">
        <v>2930</v>
      </c>
      <c r="E395" s="45">
        <f t="shared" ref="E395:E397" si="18">D395</f>
        <v>2930</v>
      </c>
      <c r="F395" s="45">
        <v>2930</v>
      </c>
      <c r="G395" s="45">
        <f>F395</f>
        <v>2930</v>
      </c>
      <c r="H395" s="45">
        <v>2930</v>
      </c>
      <c r="I395" s="45">
        <f>G395-H395</f>
        <v>0</v>
      </c>
      <c r="J395" s="11"/>
    </row>
    <row r="396" spans="2:10" ht="51" customHeight="1">
      <c r="B396" s="350" t="s">
        <v>188</v>
      </c>
      <c r="C396" s="350"/>
      <c r="D396" s="45">
        <v>100</v>
      </c>
      <c r="E396" s="45">
        <f t="shared" si="18"/>
        <v>100</v>
      </c>
      <c r="F396" s="45">
        <v>100</v>
      </c>
      <c r="G396" s="45">
        <f t="shared" ref="G396:G397" si="19">F396</f>
        <v>100</v>
      </c>
      <c r="H396" s="45">
        <v>100</v>
      </c>
      <c r="I396" s="45">
        <f t="shared" ref="I396" si="20">G396-H396</f>
        <v>0</v>
      </c>
      <c r="J396" s="11"/>
    </row>
    <row r="397" spans="2:10" ht="176.25" customHeight="1">
      <c r="B397" s="348" t="s">
        <v>141</v>
      </c>
      <c r="C397" s="349"/>
      <c r="D397" s="174">
        <v>317512.5</v>
      </c>
      <c r="E397" s="174">
        <f t="shared" si="18"/>
        <v>317512.5</v>
      </c>
      <c r="F397" s="174">
        <v>238134.39999999999</v>
      </c>
      <c r="G397" s="128">
        <f t="shared" si="19"/>
        <v>238134.39999999999</v>
      </c>
      <c r="H397" s="174">
        <v>163748.85999999999</v>
      </c>
      <c r="I397" s="174">
        <f>G397-H397</f>
        <v>74385.540000000008</v>
      </c>
      <c r="J397" s="72" t="s">
        <v>330</v>
      </c>
    </row>
    <row r="399" spans="2:10" s="146" customFormat="1"/>
    <row r="400" spans="2:10" s="146" customFormat="1"/>
    <row r="401" spans="2:10" ht="16.5" customHeight="1">
      <c r="B401" s="148" t="s">
        <v>324</v>
      </c>
      <c r="C401" s="329" t="s">
        <v>66</v>
      </c>
      <c r="D401" s="329"/>
      <c r="E401" s="329"/>
      <c r="F401" s="276" t="s">
        <v>67</v>
      </c>
      <c r="G401" s="276"/>
      <c r="H401" s="279" t="s">
        <v>265</v>
      </c>
      <c r="I401" s="279"/>
      <c r="J401" s="279"/>
    </row>
    <row r="402" spans="2:10">
      <c r="C402" s="8"/>
      <c r="D402" s="8"/>
      <c r="E402" s="1"/>
      <c r="F402" s="276" t="s">
        <v>68</v>
      </c>
      <c r="G402" s="276"/>
      <c r="H402" s="276" t="s">
        <v>69</v>
      </c>
      <c r="I402" s="276"/>
      <c r="J402" s="276"/>
    </row>
    <row r="403" spans="2:10">
      <c r="B403" s="67" t="s">
        <v>70</v>
      </c>
      <c r="D403" s="8"/>
      <c r="E403" s="8"/>
      <c r="F403" s="8"/>
      <c r="G403" s="8"/>
    </row>
    <row r="404" spans="2:10" ht="16.5" customHeight="1">
      <c r="C404" s="329" t="s">
        <v>71</v>
      </c>
      <c r="D404" s="329"/>
      <c r="E404" s="329"/>
      <c r="F404" s="276" t="s">
        <v>67</v>
      </c>
      <c r="G404" s="276"/>
      <c r="H404" s="279" t="s">
        <v>202</v>
      </c>
      <c r="I404" s="279"/>
      <c r="J404" s="279"/>
    </row>
    <row r="405" spans="2:10">
      <c r="C405" s="8"/>
      <c r="D405" s="8"/>
      <c r="E405" s="8"/>
      <c r="F405" s="276" t="s">
        <v>68</v>
      </c>
      <c r="G405" s="276"/>
      <c r="H405" s="276" t="s">
        <v>69</v>
      </c>
      <c r="I405" s="276"/>
      <c r="J405" s="276"/>
    </row>
    <row r="407" spans="2:10" s="146" customFormat="1"/>
    <row r="408" spans="2:10">
      <c r="H408" s="13"/>
      <c r="I408" s="297" t="s">
        <v>126</v>
      </c>
      <c r="J408" s="297"/>
    </row>
    <row r="409" spans="2:10">
      <c r="F409" s="35"/>
      <c r="G409" s="35"/>
      <c r="H409" s="35"/>
    </row>
    <row r="410" spans="2:10">
      <c r="B410" s="298" t="s">
        <v>120</v>
      </c>
      <c r="C410" s="298"/>
      <c r="D410" s="298"/>
      <c r="E410" s="298"/>
      <c r="F410" s="298"/>
      <c r="G410" s="298"/>
      <c r="H410" s="298"/>
      <c r="I410" s="298"/>
    </row>
    <row r="411" spans="2:10">
      <c r="B411" s="298" t="s">
        <v>127</v>
      </c>
      <c r="C411" s="298"/>
      <c r="D411" s="298"/>
      <c r="E411" s="298"/>
      <c r="F411" s="298"/>
      <c r="G411" s="298"/>
      <c r="H411" s="298"/>
      <c r="I411" s="298"/>
    </row>
    <row r="412" spans="2:10">
      <c r="B412" s="298" t="s">
        <v>323</v>
      </c>
      <c r="C412" s="298"/>
      <c r="D412" s="298"/>
      <c r="E412" s="298"/>
      <c r="F412" s="298"/>
      <c r="G412" s="298"/>
      <c r="H412" s="298"/>
      <c r="I412" s="298"/>
    </row>
    <row r="413" spans="2:10">
      <c r="J413" s="12"/>
    </row>
    <row r="414" spans="2:10">
      <c r="B414" s="291" t="s">
        <v>29</v>
      </c>
      <c r="C414" s="34" t="s">
        <v>30</v>
      </c>
      <c r="D414" s="304" t="s">
        <v>144</v>
      </c>
      <c r="E414" s="293"/>
      <c r="F414" s="293"/>
      <c r="G414" s="293"/>
      <c r="H414" s="293"/>
      <c r="I414" s="305"/>
      <c r="J414" s="12"/>
    </row>
    <row r="415" spans="2:10">
      <c r="B415" s="291"/>
      <c r="C415" s="34" t="s">
        <v>31</v>
      </c>
      <c r="D415" s="289">
        <v>104021</v>
      </c>
      <c r="E415" s="289"/>
      <c r="F415" s="289"/>
      <c r="G415" s="289"/>
      <c r="H415" s="289"/>
      <c r="I415" s="289"/>
    </row>
    <row r="416" spans="2:10">
      <c r="B416" s="290"/>
      <c r="C416" s="290"/>
      <c r="D416" s="290"/>
      <c r="E416" s="290"/>
      <c r="F416" s="290"/>
      <c r="G416" s="290"/>
      <c r="H416" s="290"/>
      <c r="I416" s="290"/>
    </row>
    <row r="417" spans="2:9">
      <c r="B417" s="291" t="s">
        <v>32</v>
      </c>
      <c r="C417" s="34" t="s">
        <v>30</v>
      </c>
      <c r="D417" s="304" t="s">
        <v>144</v>
      </c>
      <c r="E417" s="293"/>
      <c r="F417" s="293"/>
      <c r="G417" s="293"/>
      <c r="H417" s="293"/>
      <c r="I417" s="305"/>
    </row>
    <row r="418" spans="2:9">
      <c r="B418" s="291"/>
      <c r="C418" s="34" t="s">
        <v>31</v>
      </c>
      <c r="D418" s="289">
        <v>104021</v>
      </c>
      <c r="E418" s="289"/>
      <c r="F418" s="289"/>
      <c r="G418" s="289"/>
      <c r="H418" s="289"/>
      <c r="I418" s="289"/>
    </row>
    <row r="419" spans="2:9">
      <c r="B419" s="293"/>
      <c r="C419" s="293"/>
      <c r="D419" s="293"/>
      <c r="E419" s="293"/>
      <c r="F419" s="293"/>
      <c r="G419" s="293"/>
      <c r="H419" s="293"/>
      <c r="I419" s="293"/>
    </row>
    <row r="420" spans="2:9">
      <c r="B420" s="291" t="s">
        <v>33</v>
      </c>
      <c r="C420" s="291"/>
      <c r="D420" s="289">
        <v>1006</v>
      </c>
      <c r="E420" s="289"/>
      <c r="F420" s="289"/>
      <c r="G420" s="289"/>
      <c r="H420" s="289"/>
      <c r="I420" s="289"/>
    </row>
    <row r="421" spans="2:9">
      <c r="B421" s="290"/>
      <c r="C421" s="290"/>
      <c r="D421" s="325"/>
      <c r="E421" s="325"/>
      <c r="F421" s="325"/>
      <c r="G421" s="325"/>
      <c r="H421" s="325"/>
    </row>
    <row r="422" spans="2:9">
      <c r="B422" s="291" t="s">
        <v>34</v>
      </c>
      <c r="C422" s="291"/>
      <c r="D422" s="289">
        <v>1</v>
      </c>
      <c r="E422" s="289"/>
      <c r="F422" s="289"/>
      <c r="G422" s="289"/>
      <c r="H422" s="289"/>
      <c r="I422" s="289"/>
    </row>
    <row r="423" spans="2:9">
      <c r="B423" s="293"/>
      <c r="C423" s="293"/>
      <c r="D423" s="293"/>
      <c r="E423" s="293"/>
      <c r="F423" s="293"/>
      <c r="G423" s="293"/>
      <c r="H423" s="293"/>
      <c r="I423" s="293"/>
    </row>
    <row r="424" spans="2:9">
      <c r="B424" s="294" t="s">
        <v>123</v>
      </c>
      <c r="C424" s="34" t="s">
        <v>37</v>
      </c>
      <c r="D424" s="326" t="s">
        <v>142</v>
      </c>
      <c r="E424" s="327"/>
      <c r="F424" s="327"/>
      <c r="G424" s="327"/>
      <c r="H424" s="327"/>
      <c r="I424" s="328"/>
    </row>
    <row r="425" spans="2:9">
      <c r="B425" s="294"/>
      <c r="C425" s="34" t="s">
        <v>38</v>
      </c>
      <c r="D425" s="326" t="s">
        <v>142</v>
      </c>
      <c r="E425" s="327"/>
      <c r="F425" s="327"/>
      <c r="G425" s="327"/>
      <c r="H425" s="327"/>
      <c r="I425" s="328"/>
    </row>
    <row r="426" spans="2:9">
      <c r="B426" s="294"/>
      <c r="C426" s="34" t="s">
        <v>39</v>
      </c>
      <c r="D426" s="326" t="s">
        <v>152</v>
      </c>
      <c r="E426" s="327"/>
      <c r="F426" s="327"/>
      <c r="G426" s="327"/>
      <c r="H426" s="327"/>
      <c r="I426" s="328"/>
    </row>
    <row r="427" spans="2:9">
      <c r="B427" s="290"/>
      <c r="C427" s="290"/>
      <c r="D427" s="325"/>
      <c r="E427" s="325"/>
      <c r="F427" s="325"/>
      <c r="G427" s="325"/>
      <c r="H427" s="325"/>
    </row>
    <row r="428" spans="2:9" ht="29.25" customHeight="1">
      <c r="B428" s="280" t="s">
        <v>124</v>
      </c>
      <c r="C428" s="34" t="s">
        <v>41</v>
      </c>
      <c r="D428" s="286" t="s">
        <v>145</v>
      </c>
      <c r="E428" s="287"/>
      <c r="F428" s="287"/>
      <c r="G428" s="287"/>
      <c r="H428" s="287"/>
      <c r="I428" s="288"/>
    </row>
    <row r="429" spans="2:9">
      <c r="B429" s="282"/>
      <c r="C429" s="34" t="s">
        <v>42</v>
      </c>
      <c r="D429" s="289">
        <v>1108</v>
      </c>
      <c r="E429" s="289"/>
      <c r="F429" s="289"/>
      <c r="G429" s="289"/>
      <c r="H429" s="289"/>
      <c r="I429" s="289"/>
    </row>
    <row r="430" spans="2:9">
      <c r="B430" s="282"/>
      <c r="C430" s="34" t="s">
        <v>43</v>
      </c>
      <c r="D430" s="286" t="s">
        <v>172</v>
      </c>
      <c r="E430" s="287"/>
      <c r="F430" s="287"/>
      <c r="G430" s="287"/>
      <c r="H430" s="287"/>
      <c r="I430" s="288"/>
    </row>
    <row r="431" spans="2:9">
      <c r="B431" s="284"/>
      <c r="C431" s="34" t="s">
        <v>44</v>
      </c>
      <c r="D431" s="289">
        <v>11003</v>
      </c>
      <c r="E431" s="289"/>
      <c r="F431" s="289"/>
      <c r="G431" s="289"/>
      <c r="H431" s="289"/>
      <c r="I431" s="289"/>
    </row>
    <row r="432" spans="2:9">
      <c r="B432" s="290"/>
      <c r="C432" s="290"/>
      <c r="D432" s="325"/>
      <c r="E432" s="325"/>
      <c r="F432" s="325"/>
      <c r="G432" s="325"/>
      <c r="H432" s="325"/>
    </row>
    <row r="433" spans="2:10">
      <c r="B433" s="291" t="s">
        <v>125</v>
      </c>
      <c r="C433" s="291"/>
      <c r="D433" s="289" t="s">
        <v>148</v>
      </c>
      <c r="E433" s="289"/>
      <c r="F433" s="289"/>
      <c r="G433" s="289"/>
      <c r="H433" s="289"/>
      <c r="I433" s="289"/>
    </row>
    <row r="435" spans="2:10" ht="71.25" customHeight="1">
      <c r="B435" s="38"/>
      <c r="C435" s="38"/>
      <c r="D435" s="330" t="s">
        <v>128</v>
      </c>
      <c r="E435" s="331"/>
      <c r="F435" s="330" t="s">
        <v>129</v>
      </c>
      <c r="G435" s="331"/>
      <c r="H435" s="332" t="s">
        <v>130</v>
      </c>
      <c r="I435" s="332" t="s">
        <v>131</v>
      </c>
      <c r="J435" s="332" t="s">
        <v>132</v>
      </c>
    </row>
    <row r="436" spans="2:10" ht="27">
      <c r="B436" s="34" t="s">
        <v>133</v>
      </c>
      <c r="C436" s="41">
        <v>1108</v>
      </c>
      <c r="D436" s="3" t="s">
        <v>2</v>
      </c>
      <c r="E436" s="3" t="s">
        <v>134</v>
      </c>
      <c r="F436" s="3" t="s">
        <v>2</v>
      </c>
      <c r="G436" s="3" t="s">
        <v>134</v>
      </c>
      <c r="H436" s="333"/>
      <c r="I436" s="333"/>
      <c r="J436" s="333"/>
    </row>
    <row r="437" spans="2:10" ht="29.25" customHeight="1">
      <c r="B437" s="34" t="s">
        <v>135</v>
      </c>
      <c r="C437" s="41">
        <v>11003</v>
      </c>
      <c r="D437" s="3">
        <v>1</v>
      </c>
      <c r="E437" s="3">
        <v>2</v>
      </c>
      <c r="F437" s="3">
        <v>3</v>
      </c>
      <c r="G437" s="3">
        <v>4</v>
      </c>
      <c r="H437" s="3">
        <v>5</v>
      </c>
      <c r="I437" s="3">
        <v>6</v>
      </c>
      <c r="J437" s="3">
        <v>7</v>
      </c>
    </row>
    <row r="438" spans="2:10" ht="32.25" customHeight="1">
      <c r="B438" s="34" t="s">
        <v>136</v>
      </c>
      <c r="C438" s="286" t="s">
        <v>172</v>
      </c>
      <c r="D438" s="287"/>
      <c r="E438" s="287"/>
      <c r="F438" s="287"/>
      <c r="G438" s="287"/>
      <c r="H438" s="287"/>
      <c r="I438" s="287"/>
      <c r="J438" s="288"/>
    </row>
    <row r="439" spans="2:10" ht="156.75" customHeight="1">
      <c r="B439" s="34" t="s">
        <v>281</v>
      </c>
      <c r="C439" s="36" t="s">
        <v>216</v>
      </c>
      <c r="D439" s="39" t="s">
        <v>28</v>
      </c>
      <c r="E439" s="39" t="s">
        <v>28</v>
      </c>
      <c r="F439" s="39" t="s">
        <v>28</v>
      </c>
      <c r="G439" s="11"/>
      <c r="H439" s="39" t="s">
        <v>28</v>
      </c>
      <c r="I439" s="39" t="s">
        <v>28</v>
      </c>
      <c r="J439" s="39" t="s">
        <v>28</v>
      </c>
    </row>
    <row r="440" spans="2:10" ht="27">
      <c r="B440" s="34" t="s">
        <v>138</v>
      </c>
      <c r="C440" s="36" t="s">
        <v>158</v>
      </c>
      <c r="D440" s="39" t="s">
        <v>28</v>
      </c>
      <c r="E440" s="39" t="s">
        <v>28</v>
      </c>
      <c r="F440" s="39" t="s">
        <v>28</v>
      </c>
      <c r="G440" s="39" t="s">
        <v>27</v>
      </c>
      <c r="H440" s="39" t="s">
        <v>28</v>
      </c>
      <c r="I440" s="39" t="s">
        <v>28</v>
      </c>
      <c r="J440" s="39" t="s">
        <v>28</v>
      </c>
    </row>
    <row r="441" spans="2:10" ht="72.75" customHeight="1">
      <c r="B441" s="127" t="s">
        <v>213</v>
      </c>
      <c r="C441" s="36" t="s">
        <v>262</v>
      </c>
      <c r="D441" s="39" t="s">
        <v>28</v>
      </c>
      <c r="E441" s="39" t="s">
        <v>28</v>
      </c>
      <c r="F441" s="39" t="s">
        <v>28</v>
      </c>
      <c r="G441" s="11"/>
      <c r="H441" s="39" t="s">
        <v>28</v>
      </c>
      <c r="I441" s="39" t="s">
        <v>28</v>
      </c>
      <c r="J441" s="39" t="s">
        <v>28</v>
      </c>
    </row>
    <row r="442" spans="2:10">
      <c r="B442" s="334" t="s">
        <v>140</v>
      </c>
      <c r="C442" s="334"/>
      <c r="D442" s="38"/>
      <c r="E442" s="38"/>
      <c r="F442" s="38"/>
      <c r="G442" s="38"/>
      <c r="H442" s="38"/>
      <c r="I442" s="38"/>
      <c r="J442" s="38"/>
    </row>
    <row r="443" spans="2:10" ht="68.25" customHeight="1">
      <c r="B443" s="335" t="s">
        <v>314</v>
      </c>
      <c r="C443" s="336"/>
      <c r="D443" s="45">
        <v>2</v>
      </c>
      <c r="E443" s="45">
        <f t="shared" ref="E443:E446" si="21">D443</f>
        <v>2</v>
      </c>
      <c r="F443" s="45">
        <v>2</v>
      </c>
      <c r="G443" s="45">
        <f t="shared" ref="G443:G446" si="22">F443</f>
        <v>2</v>
      </c>
      <c r="H443" s="45"/>
      <c r="I443" s="45">
        <f>G443-H443</f>
        <v>2</v>
      </c>
      <c r="J443" s="72" t="s">
        <v>313</v>
      </c>
    </row>
    <row r="444" spans="2:10" ht="69" customHeight="1">
      <c r="B444" s="335" t="s">
        <v>173</v>
      </c>
      <c r="C444" s="336"/>
      <c r="D444" s="45">
        <v>2</v>
      </c>
      <c r="E444" s="45">
        <f t="shared" si="21"/>
        <v>2</v>
      </c>
      <c r="F444" s="45">
        <v>1</v>
      </c>
      <c r="G444" s="45">
        <f t="shared" si="22"/>
        <v>1</v>
      </c>
      <c r="H444" s="45">
        <v>1</v>
      </c>
      <c r="I444" s="45">
        <f>G444-H444</f>
        <v>0</v>
      </c>
      <c r="J444" s="72"/>
    </row>
    <row r="445" spans="2:10" s="146" customFormat="1" ht="54.75" customHeight="1">
      <c r="B445" s="335" t="s">
        <v>248</v>
      </c>
      <c r="C445" s="336"/>
      <c r="D445" s="45">
        <v>2</v>
      </c>
      <c r="E445" s="45">
        <f t="shared" si="21"/>
        <v>2</v>
      </c>
      <c r="F445" s="45">
        <v>1</v>
      </c>
      <c r="G445" s="45">
        <f t="shared" si="22"/>
        <v>1</v>
      </c>
      <c r="H445" s="45"/>
      <c r="I445" s="45">
        <f>G445-H445</f>
        <v>1</v>
      </c>
      <c r="J445" s="72" t="s">
        <v>317</v>
      </c>
    </row>
    <row r="446" spans="2:10" ht="82.5" customHeight="1">
      <c r="B446" s="337" t="s">
        <v>141</v>
      </c>
      <c r="C446" s="337"/>
      <c r="D446" s="173">
        <v>106409.63</v>
      </c>
      <c r="E446" s="173">
        <f t="shared" si="21"/>
        <v>106409.63</v>
      </c>
      <c r="F446" s="173">
        <v>106409.63</v>
      </c>
      <c r="G446" s="173">
        <f t="shared" si="22"/>
        <v>106409.63</v>
      </c>
      <c r="H446" s="173">
        <v>10024.07</v>
      </c>
      <c r="I446" s="175">
        <f>G446-H446</f>
        <v>96385.56</v>
      </c>
      <c r="J446" s="72" t="s">
        <v>316</v>
      </c>
    </row>
    <row r="448" spans="2:10" s="146" customFormat="1"/>
    <row r="449" spans="2:10" s="146" customFormat="1"/>
    <row r="450" spans="2:10" ht="16.5" customHeight="1">
      <c r="B450" s="148" t="s">
        <v>324</v>
      </c>
      <c r="C450" s="329" t="s">
        <v>66</v>
      </c>
      <c r="D450" s="329"/>
      <c r="E450" s="329"/>
      <c r="F450" s="276" t="s">
        <v>67</v>
      </c>
      <c r="G450" s="276"/>
      <c r="H450" s="279" t="s">
        <v>265</v>
      </c>
      <c r="I450" s="279"/>
      <c r="J450" s="279"/>
    </row>
    <row r="451" spans="2:10">
      <c r="C451" s="8"/>
      <c r="D451" s="8"/>
      <c r="E451" s="1"/>
      <c r="F451" s="276" t="s">
        <v>68</v>
      </c>
      <c r="G451" s="276"/>
      <c r="H451" s="276" t="s">
        <v>69</v>
      </c>
      <c r="I451" s="276"/>
      <c r="J451" s="276"/>
    </row>
    <row r="452" spans="2:10">
      <c r="B452" s="33" t="s">
        <v>70</v>
      </c>
      <c r="D452" s="8"/>
      <c r="E452" s="8"/>
      <c r="F452" s="8"/>
      <c r="G452" s="8"/>
    </row>
    <row r="453" spans="2:10" ht="16.5" customHeight="1">
      <c r="C453" s="329" t="s">
        <v>71</v>
      </c>
      <c r="D453" s="329"/>
      <c r="E453" s="329"/>
      <c r="F453" s="276" t="s">
        <v>67</v>
      </c>
      <c r="G453" s="276"/>
      <c r="H453" s="279" t="s">
        <v>202</v>
      </c>
      <c r="I453" s="279"/>
      <c r="J453" s="279"/>
    </row>
    <row r="454" spans="2:10">
      <c r="C454" s="8"/>
      <c r="D454" s="8"/>
      <c r="E454" s="8"/>
      <c r="F454" s="276" t="s">
        <v>68</v>
      </c>
      <c r="G454" s="276"/>
      <c r="H454" s="276" t="s">
        <v>69</v>
      </c>
      <c r="I454" s="276"/>
      <c r="J454" s="276"/>
    </row>
    <row r="456" spans="2:10" s="146" customFormat="1"/>
    <row r="457" spans="2:10">
      <c r="H457" s="13"/>
      <c r="I457" s="297" t="s">
        <v>126</v>
      </c>
      <c r="J457" s="297"/>
    </row>
    <row r="458" spans="2:10">
      <c r="H458" s="13"/>
      <c r="I458" s="80"/>
      <c r="J458" s="80"/>
    </row>
    <row r="459" spans="2:10">
      <c r="B459" s="298" t="s">
        <v>120</v>
      </c>
      <c r="C459" s="298"/>
      <c r="D459" s="298"/>
      <c r="E459" s="298"/>
      <c r="F459" s="298"/>
      <c r="G459" s="298"/>
      <c r="H459" s="298"/>
      <c r="I459" s="298"/>
    </row>
    <row r="460" spans="2:10">
      <c r="B460" s="298" t="s">
        <v>127</v>
      </c>
      <c r="C460" s="298"/>
      <c r="D460" s="298"/>
      <c r="E460" s="298"/>
      <c r="F460" s="298"/>
      <c r="G460" s="298"/>
      <c r="H460" s="298"/>
      <c r="I460" s="298"/>
    </row>
    <row r="461" spans="2:10">
      <c r="B461" s="298" t="s">
        <v>323</v>
      </c>
      <c r="C461" s="298"/>
      <c r="D461" s="298"/>
      <c r="E461" s="298"/>
      <c r="F461" s="298"/>
      <c r="G461" s="298"/>
      <c r="H461" s="298"/>
      <c r="I461" s="298"/>
    </row>
    <row r="462" spans="2:10">
      <c r="J462" s="12"/>
    </row>
    <row r="463" spans="2:10">
      <c r="B463" s="291" t="s">
        <v>29</v>
      </c>
      <c r="C463" s="34" t="s">
        <v>30</v>
      </c>
      <c r="D463" s="304" t="s">
        <v>144</v>
      </c>
      <c r="E463" s="293"/>
      <c r="F463" s="293"/>
      <c r="G463" s="293"/>
      <c r="H463" s="293"/>
      <c r="I463" s="305"/>
      <c r="J463" s="12"/>
    </row>
    <row r="464" spans="2:10">
      <c r="B464" s="291"/>
      <c r="C464" s="34" t="s">
        <v>31</v>
      </c>
      <c r="D464" s="289">
        <v>104021</v>
      </c>
      <c r="E464" s="289"/>
      <c r="F464" s="289"/>
      <c r="G464" s="289"/>
      <c r="H464" s="289"/>
      <c r="I464" s="289"/>
    </row>
    <row r="465" spans="2:9">
      <c r="B465" s="290"/>
      <c r="C465" s="290"/>
      <c r="D465" s="290"/>
      <c r="E465" s="290"/>
      <c r="F465" s="290"/>
      <c r="G465" s="290"/>
      <c r="H465" s="290"/>
      <c r="I465" s="290"/>
    </row>
    <row r="466" spans="2:9">
      <c r="B466" s="291" t="s">
        <v>32</v>
      </c>
      <c r="C466" s="34" t="s">
        <v>30</v>
      </c>
      <c r="D466" s="304" t="s">
        <v>144</v>
      </c>
      <c r="E466" s="293"/>
      <c r="F466" s="293"/>
      <c r="G466" s="293"/>
      <c r="H466" s="293"/>
      <c r="I466" s="305"/>
    </row>
    <row r="467" spans="2:9">
      <c r="B467" s="291"/>
      <c r="C467" s="34" t="s">
        <v>31</v>
      </c>
      <c r="D467" s="289">
        <v>104021</v>
      </c>
      <c r="E467" s="289"/>
      <c r="F467" s="289"/>
      <c r="G467" s="289"/>
      <c r="H467" s="289"/>
      <c r="I467" s="289"/>
    </row>
    <row r="468" spans="2:9">
      <c r="B468" s="293"/>
      <c r="C468" s="293"/>
      <c r="D468" s="293"/>
      <c r="E468" s="293"/>
      <c r="F468" s="293"/>
      <c r="G468" s="293"/>
      <c r="H468" s="293"/>
      <c r="I468" s="293"/>
    </row>
    <row r="469" spans="2:9">
      <c r="B469" s="291" t="s">
        <v>33</v>
      </c>
      <c r="C469" s="291"/>
      <c r="D469" s="304" t="s">
        <v>144</v>
      </c>
      <c r="E469" s="293"/>
      <c r="F469" s="293"/>
      <c r="G469" s="293"/>
      <c r="H469" s="293"/>
      <c r="I469" s="305"/>
    </row>
    <row r="470" spans="2:9">
      <c r="B470" s="290"/>
      <c r="C470" s="290"/>
      <c r="D470" s="325"/>
      <c r="E470" s="325"/>
      <c r="F470" s="325"/>
      <c r="G470" s="325"/>
      <c r="H470" s="325"/>
    </row>
    <row r="471" spans="2:9">
      <c r="B471" s="291" t="s">
        <v>34</v>
      </c>
      <c r="C471" s="291"/>
      <c r="D471" s="289">
        <v>1006</v>
      </c>
      <c r="E471" s="289"/>
      <c r="F471" s="289"/>
      <c r="G471" s="289"/>
      <c r="H471" s="289"/>
      <c r="I471" s="289"/>
    </row>
    <row r="472" spans="2:9">
      <c r="B472" s="293"/>
      <c r="C472" s="293"/>
      <c r="D472" s="293"/>
      <c r="E472" s="293"/>
      <c r="F472" s="293"/>
      <c r="G472" s="293"/>
      <c r="H472" s="293"/>
      <c r="I472" s="293"/>
    </row>
    <row r="473" spans="2:9">
      <c r="B473" s="294" t="s">
        <v>123</v>
      </c>
      <c r="C473" s="34" t="s">
        <v>37</v>
      </c>
      <c r="D473" s="326" t="s">
        <v>142</v>
      </c>
      <c r="E473" s="327"/>
      <c r="F473" s="327"/>
      <c r="G473" s="327"/>
      <c r="H473" s="327"/>
      <c r="I473" s="328"/>
    </row>
    <row r="474" spans="2:9">
      <c r="B474" s="294"/>
      <c r="C474" s="34" t="s">
        <v>38</v>
      </c>
      <c r="D474" s="326" t="s">
        <v>142</v>
      </c>
      <c r="E474" s="327"/>
      <c r="F474" s="327"/>
      <c r="G474" s="327"/>
      <c r="H474" s="327"/>
      <c r="I474" s="328"/>
    </row>
    <row r="475" spans="2:9">
      <c r="B475" s="294"/>
      <c r="C475" s="34" t="s">
        <v>39</v>
      </c>
      <c r="D475" s="289" t="s">
        <v>143</v>
      </c>
      <c r="E475" s="289"/>
      <c r="F475" s="289"/>
      <c r="G475" s="289"/>
      <c r="H475" s="289"/>
      <c r="I475" s="289"/>
    </row>
    <row r="476" spans="2:9">
      <c r="B476" s="290"/>
      <c r="C476" s="290"/>
      <c r="D476" s="325"/>
      <c r="E476" s="325"/>
      <c r="F476" s="325"/>
      <c r="G476" s="325"/>
      <c r="H476" s="325"/>
    </row>
    <row r="477" spans="2:9" ht="27" customHeight="1">
      <c r="B477" s="280" t="s">
        <v>124</v>
      </c>
      <c r="C477" s="34" t="s">
        <v>41</v>
      </c>
      <c r="D477" s="286" t="s">
        <v>145</v>
      </c>
      <c r="E477" s="287"/>
      <c r="F477" s="287"/>
      <c r="G477" s="287"/>
      <c r="H477" s="287"/>
      <c r="I477" s="288"/>
    </row>
    <row r="478" spans="2:9">
      <c r="B478" s="282"/>
      <c r="C478" s="34" t="s">
        <v>42</v>
      </c>
      <c r="D478" s="289">
        <v>1108</v>
      </c>
      <c r="E478" s="289"/>
      <c r="F478" s="289"/>
      <c r="G478" s="289"/>
      <c r="H478" s="289"/>
      <c r="I478" s="289"/>
    </row>
    <row r="479" spans="2:9">
      <c r="B479" s="282"/>
      <c r="C479" s="34" t="s">
        <v>43</v>
      </c>
      <c r="D479" s="286" t="s">
        <v>174</v>
      </c>
      <c r="E479" s="287"/>
      <c r="F479" s="287"/>
      <c r="G479" s="287"/>
      <c r="H479" s="287"/>
      <c r="I479" s="288"/>
    </row>
    <row r="480" spans="2:9">
      <c r="B480" s="284"/>
      <c r="C480" s="34" t="s">
        <v>44</v>
      </c>
      <c r="D480" s="289">
        <v>31001</v>
      </c>
      <c r="E480" s="289"/>
      <c r="F480" s="289"/>
      <c r="G480" s="289"/>
      <c r="H480" s="289"/>
      <c r="I480" s="289"/>
    </row>
    <row r="481" spans="2:10">
      <c r="B481" s="290"/>
      <c r="C481" s="290"/>
      <c r="D481" s="325"/>
      <c r="E481" s="325"/>
      <c r="F481" s="325"/>
      <c r="G481" s="325"/>
      <c r="H481" s="325"/>
    </row>
    <row r="482" spans="2:10">
      <c r="B482" s="291" t="s">
        <v>125</v>
      </c>
      <c r="C482" s="291"/>
      <c r="D482" s="289" t="s">
        <v>148</v>
      </c>
      <c r="E482" s="289"/>
      <c r="F482" s="289"/>
      <c r="G482" s="289"/>
      <c r="H482" s="289"/>
      <c r="I482" s="289"/>
    </row>
    <row r="484" spans="2:10" ht="37.5" customHeight="1">
      <c r="B484" s="38"/>
      <c r="C484" s="38"/>
      <c r="D484" s="330" t="s">
        <v>128</v>
      </c>
      <c r="E484" s="331"/>
      <c r="F484" s="330" t="s">
        <v>129</v>
      </c>
      <c r="G484" s="331"/>
      <c r="H484" s="332" t="s">
        <v>130</v>
      </c>
      <c r="I484" s="332" t="s">
        <v>131</v>
      </c>
      <c r="J484" s="332" t="s">
        <v>132</v>
      </c>
    </row>
    <row r="485" spans="2:10" ht="47.25" customHeight="1">
      <c r="B485" s="34" t="s">
        <v>133</v>
      </c>
      <c r="C485" s="41">
        <v>1108</v>
      </c>
      <c r="D485" s="3" t="s">
        <v>2</v>
      </c>
      <c r="E485" s="3" t="s">
        <v>134</v>
      </c>
      <c r="F485" s="3" t="s">
        <v>2</v>
      </c>
      <c r="G485" s="3" t="s">
        <v>134</v>
      </c>
      <c r="H485" s="333"/>
      <c r="I485" s="333"/>
      <c r="J485" s="333"/>
    </row>
    <row r="486" spans="2:10" ht="24.75" customHeight="1">
      <c r="B486" s="34" t="s">
        <v>135</v>
      </c>
      <c r="C486" s="41">
        <v>31001</v>
      </c>
      <c r="D486" s="3">
        <v>1</v>
      </c>
      <c r="E486" s="3">
        <v>2</v>
      </c>
      <c r="F486" s="3">
        <v>3</v>
      </c>
      <c r="G486" s="3">
        <v>4</v>
      </c>
      <c r="H486" s="3">
        <v>5</v>
      </c>
      <c r="I486" s="3">
        <v>6</v>
      </c>
      <c r="J486" s="3">
        <v>7</v>
      </c>
    </row>
    <row r="487" spans="2:10">
      <c r="B487" s="34" t="s">
        <v>136</v>
      </c>
      <c r="C487" s="286" t="s">
        <v>174</v>
      </c>
      <c r="D487" s="287"/>
      <c r="E487" s="287"/>
      <c r="F487" s="287"/>
      <c r="G487" s="287"/>
      <c r="H487" s="287"/>
      <c r="I487" s="287"/>
      <c r="J487" s="288"/>
    </row>
    <row r="488" spans="2:10" ht="83.25" customHeight="1">
      <c r="B488" s="34" t="s">
        <v>281</v>
      </c>
      <c r="C488" s="36" t="s">
        <v>175</v>
      </c>
      <c r="D488" s="39" t="s">
        <v>28</v>
      </c>
      <c r="E488" s="39" t="s">
        <v>28</v>
      </c>
      <c r="F488" s="39" t="s">
        <v>28</v>
      </c>
      <c r="G488" s="11"/>
      <c r="H488" s="39" t="s">
        <v>28</v>
      </c>
      <c r="I488" s="39" t="s">
        <v>28</v>
      </c>
      <c r="J488" s="39" t="s">
        <v>28</v>
      </c>
    </row>
    <row r="489" spans="2:10" ht="57.75" customHeight="1">
      <c r="B489" s="34" t="s">
        <v>138</v>
      </c>
      <c r="C489" s="36" t="s">
        <v>176</v>
      </c>
      <c r="D489" s="39" t="s">
        <v>28</v>
      </c>
      <c r="E489" s="39" t="s">
        <v>28</v>
      </c>
      <c r="F489" s="39" t="s">
        <v>28</v>
      </c>
      <c r="G489" s="39" t="s">
        <v>27</v>
      </c>
      <c r="H489" s="39" t="s">
        <v>28</v>
      </c>
      <c r="I489" s="39" t="s">
        <v>28</v>
      </c>
      <c r="J489" s="39" t="s">
        <v>28</v>
      </c>
    </row>
    <row r="490" spans="2:10" ht="45.75" customHeight="1">
      <c r="B490" s="129" t="s">
        <v>287</v>
      </c>
      <c r="C490" s="132" t="s">
        <v>164</v>
      </c>
      <c r="D490" s="39" t="s">
        <v>28</v>
      </c>
      <c r="E490" s="39" t="s">
        <v>28</v>
      </c>
      <c r="F490" s="39" t="s">
        <v>28</v>
      </c>
      <c r="G490" s="11"/>
      <c r="H490" s="39" t="s">
        <v>28</v>
      </c>
      <c r="I490" s="39" t="s">
        <v>28</v>
      </c>
      <c r="J490" s="39" t="s">
        <v>28</v>
      </c>
    </row>
    <row r="491" spans="2:10">
      <c r="B491" s="334" t="s">
        <v>140</v>
      </c>
      <c r="C491" s="334"/>
      <c r="D491" s="38"/>
      <c r="E491" s="38"/>
      <c r="F491" s="38"/>
      <c r="G491" s="38"/>
      <c r="H491" s="38"/>
      <c r="I491" s="38"/>
      <c r="J491" s="38"/>
    </row>
    <row r="492" spans="2:10" s="146" customFormat="1" ht="52.5" customHeight="1">
      <c r="B492" s="335" t="s">
        <v>306</v>
      </c>
      <c r="C492" s="336"/>
      <c r="D492" s="45">
        <v>70</v>
      </c>
      <c r="E492" s="45">
        <f t="shared" ref="E492:E493" si="23">D492</f>
        <v>70</v>
      </c>
      <c r="F492" s="45"/>
      <c r="G492" s="128">
        <f t="shared" ref="G492:G493" si="24">F492</f>
        <v>0</v>
      </c>
      <c r="H492" s="45"/>
      <c r="I492" s="45">
        <f t="shared" ref="I492:I493" si="25">G492-H492</f>
        <v>0</v>
      </c>
      <c r="J492" s="11"/>
    </row>
    <row r="493" spans="2:10" ht="93" customHeight="1">
      <c r="B493" s="337" t="s">
        <v>141</v>
      </c>
      <c r="C493" s="337"/>
      <c r="D493" s="173">
        <v>49305</v>
      </c>
      <c r="E493" s="128">
        <f t="shared" si="23"/>
        <v>49305</v>
      </c>
      <c r="F493" s="173">
        <v>39444</v>
      </c>
      <c r="G493" s="128">
        <f t="shared" si="24"/>
        <v>39444</v>
      </c>
      <c r="H493" s="173">
        <v>21957</v>
      </c>
      <c r="I493" s="173">
        <f t="shared" si="25"/>
        <v>17487</v>
      </c>
      <c r="J493" s="72" t="s">
        <v>308</v>
      </c>
    </row>
    <row r="494" spans="2:10" ht="17.25">
      <c r="E494" s="235"/>
    </row>
    <row r="495" spans="2:10" ht="17.25">
      <c r="E495" s="235"/>
    </row>
    <row r="496" spans="2:10" s="146" customFormat="1">
      <c r="H496" s="189"/>
    </row>
    <row r="497" spans="2:10" ht="16.5" customHeight="1">
      <c r="B497" s="148" t="s">
        <v>324</v>
      </c>
      <c r="C497" s="329" t="s">
        <v>66</v>
      </c>
      <c r="D497" s="329"/>
      <c r="E497" s="329"/>
      <c r="F497" s="276" t="s">
        <v>67</v>
      </c>
      <c r="G497" s="276"/>
      <c r="H497" s="279" t="s">
        <v>265</v>
      </c>
      <c r="I497" s="279"/>
      <c r="J497" s="279"/>
    </row>
    <row r="498" spans="2:10">
      <c r="C498" s="8"/>
      <c r="D498" s="8"/>
      <c r="E498" s="1"/>
      <c r="F498" s="276" t="s">
        <v>68</v>
      </c>
      <c r="G498" s="276"/>
      <c r="H498" s="276" t="s">
        <v>69</v>
      </c>
      <c r="I498" s="276"/>
      <c r="J498" s="276"/>
    </row>
    <row r="499" spans="2:10">
      <c r="B499" s="33" t="s">
        <v>70</v>
      </c>
      <c r="D499" s="8"/>
      <c r="E499" s="8"/>
      <c r="F499" s="8"/>
      <c r="G499" s="8"/>
    </row>
    <row r="500" spans="2:10" ht="16.5" customHeight="1">
      <c r="C500" s="329" t="s">
        <v>71</v>
      </c>
      <c r="D500" s="329"/>
      <c r="E500" s="329"/>
      <c r="F500" s="276" t="s">
        <v>67</v>
      </c>
      <c r="G500" s="276"/>
      <c r="H500" s="279" t="s">
        <v>202</v>
      </c>
      <c r="I500" s="279"/>
      <c r="J500" s="279"/>
    </row>
    <row r="501" spans="2:10">
      <c r="C501" s="8"/>
      <c r="D501" s="8"/>
      <c r="E501" s="8"/>
      <c r="F501" s="276" t="s">
        <v>68</v>
      </c>
      <c r="G501" s="276"/>
      <c r="H501" s="276" t="s">
        <v>69</v>
      </c>
      <c r="I501" s="276"/>
      <c r="J501" s="276"/>
    </row>
    <row r="503" spans="2:10" s="146" customFormat="1"/>
    <row r="504" spans="2:10" s="146" customFormat="1">
      <c r="H504" s="13"/>
      <c r="I504" s="297" t="s">
        <v>126</v>
      </c>
      <c r="J504" s="297"/>
    </row>
    <row r="505" spans="2:10" s="146" customFormat="1">
      <c r="H505" s="13"/>
      <c r="I505" s="265"/>
      <c r="J505" s="265"/>
    </row>
    <row r="506" spans="2:10" s="146" customFormat="1">
      <c r="B506" s="298" t="s">
        <v>120</v>
      </c>
      <c r="C506" s="298"/>
      <c r="D506" s="298"/>
      <c r="E506" s="298"/>
      <c r="F506" s="298"/>
      <c r="G506" s="298"/>
      <c r="H506" s="298"/>
      <c r="I506" s="298"/>
    </row>
    <row r="507" spans="2:10" s="146" customFormat="1">
      <c r="B507" s="298" t="s">
        <v>127</v>
      </c>
      <c r="C507" s="298"/>
      <c r="D507" s="298"/>
      <c r="E507" s="298"/>
      <c r="F507" s="298"/>
      <c r="G507" s="298"/>
      <c r="H507" s="298"/>
      <c r="I507" s="298"/>
    </row>
    <row r="508" spans="2:10" s="146" customFormat="1" ht="16.5" customHeight="1">
      <c r="B508" s="298" t="s">
        <v>323</v>
      </c>
      <c r="C508" s="298"/>
      <c r="D508" s="298"/>
      <c r="E508" s="298"/>
      <c r="F508" s="298"/>
      <c r="G508" s="298"/>
      <c r="H508" s="298"/>
      <c r="I508" s="298"/>
    </row>
    <row r="509" spans="2:10" s="146" customFormat="1">
      <c r="J509" s="12"/>
    </row>
    <row r="510" spans="2:10" s="146" customFormat="1" ht="24" customHeight="1">
      <c r="B510" s="291" t="s">
        <v>29</v>
      </c>
      <c r="C510" s="264" t="s">
        <v>30</v>
      </c>
      <c r="D510" s="304" t="s">
        <v>144</v>
      </c>
      <c r="E510" s="293"/>
      <c r="F510" s="293"/>
      <c r="G510" s="293"/>
      <c r="H510" s="293"/>
      <c r="I510" s="305"/>
      <c r="J510" s="12"/>
    </row>
    <row r="511" spans="2:10" s="146" customFormat="1">
      <c r="B511" s="291"/>
      <c r="C511" s="264" t="s">
        <v>31</v>
      </c>
      <c r="D511" s="289">
        <v>104021</v>
      </c>
      <c r="E511" s="289"/>
      <c r="F511" s="289"/>
      <c r="G511" s="289"/>
      <c r="H511" s="289"/>
      <c r="I511" s="289"/>
    </row>
    <row r="512" spans="2:10" s="146" customFormat="1">
      <c r="B512" s="290"/>
      <c r="C512" s="290"/>
      <c r="D512" s="290"/>
      <c r="E512" s="290"/>
      <c r="F512" s="290"/>
      <c r="G512" s="290"/>
      <c r="H512" s="290"/>
      <c r="I512" s="290"/>
    </row>
    <row r="513" spans="2:9" s="146" customFormat="1">
      <c r="B513" s="291" t="s">
        <v>32</v>
      </c>
      <c r="C513" s="264" t="s">
        <v>30</v>
      </c>
      <c r="D513" s="304" t="s">
        <v>144</v>
      </c>
      <c r="E513" s="293"/>
      <c r="F513" s="293"/>
      <c r="G513" s="293"/>
      <c r="H513" s="293"/>
      <c r="I513" s="305"/>
    </row>
    <row r="514" spans="2:9" s="146" customFormat="1">
      <c r="B514" s="291"/>
      <c r="C514" s="264" t="s">
        <v>31</v>
      </c>
      <c r="D514" s="289">
        <v>104021</v>
      </c>
      <c r="E514" s="289"/>
      <c r="F514" s="289"/>
      <c r="G514" s="289"/>
      <c r="H514" s="289"/>
      <c r="I514" s="289"/>
    </row>
    <row r="515" spans="2:9" s="146" customFormat="1">
      <c r="B515" s="293"/>
      <c r="C515" s="293"/>
      <c r="D515" s="293"/>
      <c r="E515" s="293"/>
      <c r="F515" s="293"/>
      <c r="G515" s="293"/>
      <c r="H515" s="293"/>
      <c r="I515" s="293"/>
    </row>
    <row r="516" spans="2:9" s="146" customFormat="1">
      <c r="B516" s="291" t="s">
        <v>33</v>
      </c>
      <c r="C516" s="291"/>
      <c r="D516" s="304" t="s">
        <v>144</v>
      </c>
      <c r="E516" s="293"/>
      <c r="F516" s="293"/>
      <c r="G516" s="293"/>
      <c r="H516" s="293"/>
      <c r="I516" s="305"/>
    </row>
    <row r="517" spans="2:9" s="146" customFormat="1">
      <c r="B517" s="290"/>
      <c r="C517" s="290"/>
      <c r="D517" s="325"/>
      <c r="E517" s="325"/>
      <c r="F517" s="325"/>
      <c r="G517" s="325"/>
      <c r="H517" s="325"/>
    </row>
    <row r="518" spans="2:9" s="146" customFormat="1">
      <c r="B518" s="291" t="s">
        <v>34</v>
      </c>
      <c r="C518" s="291"/>
      <c r="D518" s="289">
        <v>1006</v>
      </c>
      <c r="E518" s="289"/>
      <c r="F518" s="289"/>
      <c r="G518" s="289"/>
      <c r="H518" s="289"/>
      <c r="I518" s="289"/>
    </row>
    <row r="519" spans="2:9" s="146" customFormat="1">
      <c r="B519" s="293"/>
      <c r="C519" s="293"/>
      <c r="D519" s="293"/>
      <c r="E519" s="293"/>
      <c r="F519" s="293"/>
      <c r="G519" s="293"/>
      <c r="H519" s="293"/>
      <c r="I519" s="293"/>
    </row>
    <row r="520" spans="2:9" s="146" customFormat="1">
      <c r="B520" s="294" t="s">
        <v>123</v>
      </c>
      <c r="C520" s="264" t="s">
        <v>37</v>
      </c>
      <c r="D520" s="326" t="s">
        <v>142</v>
      </c>
      <c r="E520" s="327"/>
      <c r="F520" s="327"/>
      <c r="G520" s="327"/>
      <c r="H520" s="327"/>
      <c r="I520" s="328"/>
    </row>
    <row r="521" spans="2:9" s="146" customFormat="1">
      <c r="B521" s="294"/>
      <c r="C521" s="264" t="s">
        <v>38</v>
      </c>
      <c r="D521" s="326" t="s">
        <v>142</v>
      </c>
      <c r="E521" s="327"/>
      <c r="F521" s="327"/>
      <c r="G521" s="327"/>
      <c r="H521" s="327"/>
      <c r="I521" s="328"/>
    </row>
    <row r="522" spans="2:9" s="146" customFormat="1">
      <c r="B522" s="294"/>
      <c r="C522" s="264" t="s">
        <v>39</v>
      </c>
      <c r="D522" s="289" t="s">
        <v>143</v>
      </c>
      <c r="E522" s="289"/>
      <c r="F522" s="289"/>
      <c r="G522" s="289"/>
      <c r="H522" s="289"/>
      <c r="I522" s="289"/>
    </row>
    <row r="523" spans="2:9" s="146" customFormat="1">
      <c r="B523" s="290"/>
      <c r="C523" s="290"/>
      <c r="D523" s="325"/>
      <c r="E523" s="325"/>
      <c r="F523" s="325"/>
      <c r="G523" s="325"/>
      <c r="H523" s="325"/>
    </row>
    <row r="524" spans="2:9" s="146" customFormat="1" ht="22.5" customHeight="1">
      <c r="B524" s="280" t="s">
        <v>124</v>
      </c>
      <c r="C524" s="264" t="s">
        <v>41</v>
      </c>
      <c r="D524" s="286" t="s">
        <v>145</v>
      </c>
      <c r="E524" s="287"/>
      <c r="F524" s="287"/>
      <c r="G524" s="287"/>
      <c r="H524" s="287"/>
      <c r="I524" s="288"/>
    </row>
    <row r="525" spans="2:9" s="146" customFormat="1">
      <c r="B525" s="282"/>
      <c r="C525" s="264" t="s">
        <v>42</v>
      </c>
      <c r="D525" s="289">
        <v>1108</v>
      </c>
      <c r="E525" s="289"/>
      <c r="F525" s="289"/>
      <c r="G525" s="289"/>
      <c r="H525" s="289"/>
      <c r="I525" s="289"/>
    </row>
    <row r="526" spans="2:9" s="146" customFormat="1" ht="18.75" customHeight="1">
      <c r="B526" s="282"/>
      <c r="C526" s="264" t="s">
        <v>43</v>
      </c>
      <c r="D526" s="286" t="s">
        <v>271</v>
      </c>
      <c r="E526" s="287"/>
      <c r="F526" s="287"/>
      <c r="G526" s="287"/>
      <c r="H526" s="287"/>
      <c r="I526" s="288"/>
    </row>
    <row r="527" spans="2:9" s="146" customFormat="1">
      <c r="B527" s="284"/>
      <c r="C527" s="264" t="s">
        <v>44</v>
      </c>
      <c r="D527" s="289">
        <v>11010</v>
      </c>
      <c r="E527" s="289"/>
      <c r="F527" s="289"/>
      <c r="G527" s="289"/>
      <c r="H527" s="289"/>
      <c r="I527" s="289"/>
    </row>
    <row r="528" spans="2:9" s="146" customFormat="1">
      <c r="B528" s="290"/>
      <c r="C528" s="290"/>
      <c r="D528" s="325"/>
      <c r="E528" s="325"/>
      <c r="F528" s="325"/>
      <c r="G528" s="325"/>
      <c r="H528" s="325"/>
    </row>
    <row r="529" spans="2:10" s="146" customFormat="1">
      <c r="B529" s="291" t="s">
        <v>125</v>
      </c>
      <c r="C529" s="291"/>
      <c r="D529" s="289" t="s">
        <v>148</v>
      </c>
      <c r="E529" s="289"/>
      <c r="F529" s="289"/>
      <c r="G529" s="289"/>
      <c r="H529" s="289"/>
      <c r="I529" s="289"/>
    </row>
    <row r="530" spans="2:10" s="146" customFormat="1"/>
    <row r="531" spans="2:10" s="146" customFormat="1" ht="40.5" customHeight="1">
      <c r="B531" s="38"/>
      <c r="C531" s="38"/>
      <c r="D531" s="330" t="s">
        <v>128</v>
      </c>
      <c r="E531" s="331"/>
      <c r="F531" s="330" t="s">
        <v>129</v>
      </c>
      <c r="G531" s="331"/>
      <c r="H531" s="332" t="s">
        <v>130</v>
      </c>
      <c r="I531" s="332" t="s">
        <v>131</v>
      </c>
      <c r="J531" s="332" t="s">
        <v>132</v>
      </c>
    </row>
    <row r="532" spans="2:10" s="146" customFormat="1" ht="57.75" customHeight="1">
      <c r="B532" s="264" t="s">
        <v>133</v>
      </c>
      <c r="C532" s="170">
        <v>1108</v>
      </c>
      <c r="D532" s="3" t="s">
        <v>2</v>
      </c>
      <c r="E532" s="3" t="s">
        <v>134</v>
      </c>
      <c r="F532" s="3" t="s">
        <v>2</v>
      </c>
      <c r="G532" s="3" t="s">
        <v>134</v>
      </c>
      <c r="H532" s="333"/>
      <c r="I532" s="333"/>
      <c r="J532" s="333"/>
    </row>
    <row r="533" spans="2:10" s="146" customFormat="1" ht="25.5" customHeight="1">
      <c r="B533" s="264" t="s">
        <v>135</v>
      </c>
      <c r="C533" s="170">
        <v>11010</v>
      </c>
      <c r="D533" s="3">
        <v>1</v>
      </c>
      <c r="E533" s="3">
        <v>2</v>
      </c>
      <c r="F533" s="3">
        <v>3</v>
      </c>
      <c r="G533" s="3">
        <v>4</v>
      </c>
      <c r="H533" s="3">
        <v>5</v>
      </c>
      <c r="I533" s="3">
        <v>6</v>
      </c>
      <c r="J533" s="3">
        <v>7</v>
      </c>
    </row>
    <row r="534" spans="2:10" s="146" customFormat="1" ht="26.25" customHeight="1">
      <c r="B534" s="264" t="s">
        <v>136</v>
      </c>
      <c r="C534" s="286" t="s">
        <v>271</v>
      </c>
      <c r="D534" s="287"/>
      <c r="E534" s="287"/>
      <c r="F534" s="287"/>
      <c r="G534" s="287"/>
      <c r="H534" s="287"/>
      <c r="I534" s="287"/>
      <c r="J534" s="288"/>
    </row>
    <row r="535" spans="2:10" s="146" customFormat="1" ht="75" customHeight="1">
      <c r="B535" s="264" t="s">
        <v>281</v>
      </c>
      <c r="C535" s="267" t="s">
        <v>297</v>
      </c>
      <c r="D535" s="266" t="s">
        <v>28</v>
      </c>
      <c r="E535" s="266" t="s">
        <v>28</v>
      </c>
      <c r="F535" s="266" t="s">
        <v>28</v>
      </c>
      <c r="G535" s="242"/>
      <c r="H535" s="266" t="s">
        <v>28</v>
      </c>
      <c r="I535" s="266" t="s">
        <v>28</v>
      </c>
      <c r="J535" s="266" t="s">
        <v>28</v>
      </c>
    </row>
    <row r="536" spans="2:10" s="146" customFormat="1" ht="38.25" customHeight="1">
      <c r="B536" s="264" t="s">
        <v>138</v>
      </c>
      <c r="C536" s="267" t="s">
        <v>298</v>
      </c>
      <c r="D536" s="266" t="s">
        <v>28</v>
      </c>
      <c r="E536" s="266" t="s">
        <v>28</v>
      </c>
      <c r="F536" s="266" t="s">
        <v>28</v>
      </c>
      <c r="G536" s="266" t="s">
        <v>27</v>
      </c>
      <c r="H536" s="266" t="s">
        <v>28</v>
      </c>
      <c r="I536" s="266" t="s">
        <v>28</v>
      </c>
      <c r="J536" s="266" t="s">
        <v>28</v>
      </c>
    </row>
    <row r="537" spans="2:10" s="146" customFormat="1" ht="84" customHeight="1">
      <c r="B537" s="264" t="s">
        <v>288</v>
      </c>
      <c r="C537" s="267" t="s">
        <v>299</v>
      </c>
      <c r="D537" s="266" t="s">
        <v>28</v>
      </c>
      <c r="E537" s="266" t="s">
        <v>28</v>
      </c>
      <c r="F537" s="266" t="s">
        <v>28</v>
      </c>
      <c r="G537" s="242"/>
      <c r="H537" s="266" t="s">
        <v>28</v>
      </c>
      <c r="I537" s="266" t="s">
        <v>28</v>
      </c>
      <c r="J537" s="266" t="s">
        <v>28</v>
      </c>
    </row>
    <row r="538" spans="2:10" s="146" customFormat="1">
      <c r="B538" s="334" t="s">
        <v>140</v>
      </c>
      <c r="C538" s="334"/>
      <c r="D538" s="38"/>
      <c r="E538" s="38"/>
      <c r="F538" s="38"/>
      <c r="G538" s="38"/>
      <c r="H538" s="38"/>
      <c r="I538" s="38"/>
      <c r="J538" s="38"/>
    </row>
    <row r="539" spans="2:10" s="146" customFormat="1" ht="56.25" customHeight="1">
      <c r="B539" s="335" t="s">
        <v>300</v>
      </c>
      <c r="C539" s="336"/>
      <c r="D539" s="45">
        <v>1</v>
      </c>
      <c r="E539" s="45">
        <f t="shared" ref="E539:E540" si="26">D539</f>
        <v>1</v>
      </c>
      <c r="F539" s="45">
        <v>1</v>
      </c>
      <c r="G539" s="45">
        <f t="shared" ref="G539:G540" si="27">F539</f>
        <v>1</v>
      </c>
      <c r="H539" s="45"/>
      <c r="I539" s="45">
        <f t="shared" ref="I539:I540" si="28">G539-H539</f>
        <v>1</v>
      </c>
      <c r="J539" s="72" t="s">
        <v>332</v>
      </c>
    </row>
    <row r="540" spans="2:10" s="146" customFormat="1" ht="74.25" customHeight="1">
      <c r="B540" s="337" t="s">
        <v>141</v>
      </c>
      <c r="C540" s="337"/>
      <c r="D540" s="173">
        <v>2000</v>
      </c>
      <c r="E540" s="128">
        <f t="shared" si="26"/>
        <v>2000</v>
      </c>
      <c r="F540" s="173">
        <v>2000</v>
      </c>
      <c r="G540" s="128">
        <f t="shared" si="27"/>
        <v>2000</v>
      </c>
      <c r="H540" s="173"/>
      <c r="I540" s="173">
        <f t="shared" si="28"/>
        <v>2000</v>
      </c>
      <c r="J540" s="72" t="s">
        <v>332</v>
      </c>
    </row>
    <row r="541" spans="2:10" s="146" customFormat="1" ht="17.25">
      <c r="E541" s="235"/>
    </row>
    <row r="542" spans="2:10" s="146" customFormat="1" ht="17.25">
      <c r="E542" s="235"/>
    </row>
    <row r="543" spans="2:10" s="146" customFormat="1"/>
    <row r="544" spans="2:10" s="146" customFormat="1">
      <c r="B544" s="148" t="s">
        <v>324</v>
      </c>
      <c r="C544" s="329" t="s">
        <v>66</v>
      </c>
      <c r="D544" s="329"/>
      <c r="E544" s="329"/>
      <c r="F544" s="276" t="s">
        <v>67</v>
      </c>
      <c r="G544" s="276"/>
      <c r="H544" s="279" t="s">
        <v>265</v>
      </c>
      <c r="I544" s="279"/>
      <c r="J544" s="279"/>
    </row>
    <row r="545" spans="2:10" s="146" customFormat="1">
      <c r="C545" s="8"/>
      <c r="D545" s="8"/>
      <c r="E545" s="1"/>
      <c r="F545" s="276" t="s">
        <v>68</v>
      </c>
      <c r="G545" s="276"/>
      <c r="H545" s="276" t="s">
        <v>69</v>
      </c>
      <c r="I545" s="276"/>
      <c r="J545" s="276"/>
    </row>
    <row r="546" spans="2:10" s="146" customFormat="1">
      <c r="B546" s="263" t="s">
        <v>70</v>
      </c>
      <c r="D546" s="8"/>
      <c r="E546" s="8"/>
      <c r="F546" s="8"/>
      <c r="G546" s="8"/>
    </row>
    <row r="547" spans="2:10" s="146" customFormat="1">
      <c r="C547" s="329" t="s">
        <v>71</v>
      </c>
      <c r="D547" s="329"/>
      <c r="E547" s="329"/>
      <c r="F547" s="276" t="s">
        <v>67</v>
      </c>
      <c r="G547" s="276"/>
      <c r="H547" s="279" t="s">
        <v>202</v>
      </c>
      <c r="I547" s="279"/>
      <c r="J547" s="279"/>
    </row>
    <row r="548" spans="2:10" s="146" customFormat="1">
      <c r="C548" s="8"/>
      <c r="D548" s="8"/>
      <c r="E548" s="8"/>
      <c r="F548" s="276" t="s">
        <v>68</v>
      </c>
      <c r="G548" s="276"/>
      <c r="H548" s="276" t="s">
        <v>69</v>
      </c>
      <c r="I548" s="276"/>
      <c r="J548" s="276"/>
    </row>
    <row r="549" spans="2:10" s="146" customFormat="1"/>
    <row r="550" spans="2:10" s="146" customFormat="1"/>
    <row r="551" spans="2:10" s="146" customFormat="1">
      <c r="H551" s="13"/>
      <c r="I551" s="297" t="s">
        <v>126</v>
      </c>
      <c r="J551" s="297"/>
    </row>
    <row r="552" spans="2:10" s="146" customFormat="1">
      <c r="H552" s="13"/>
      <c r="I552" s="265"/>
      <c r="J552" s="265"/>
    </row>
    <row r="553" spans="2:10" s="146" customFormat="1">
      <c r="B553" s="298" t="s">
        <v>120</v>
      </c>
      <c r="C553" s="298"/>
      <c r="D553" s="298"/>
      <c r="E553" s="298"/>
      <c r="F553" s="298"/>
      <c r="G553" s="298"/>
      <c r="H553" s="298"/>
      <c r="I553" s="298"/>
    </row>
    <row r="554" spans="2:10" s="146" customFormat="1">
      <c r="B554" s="298" t="s">
        <v>127</v>
      </c>
      <c r="C554" s="298"/>
      <c r="D554" s="298"/>
      <c r="E554" s="298"/>
      <c r="F554" s="298"/>
      <c r="G554" s="298"/>
      <c r="H554" s="298"/>
      <c r="I554" s="298"/>
    </row>
    <row r="555" spans="2:10" s="146" customFormat="1">
      <c r="B555" s="298" t="s">
        <v>323</v>
      </c>
      <c r="C555" s="298"/>
      <c r="D555" s="298"/>
      <c r="E555" s="298"/>
      <c r="F555" s="298"/>
      <c r="G555" s="298"/>
      <c r="H555" s="298"/>
      <c r="I555" s="298"/>
    </row>
    <row r="556" spans="2:10" s="146" customFormat="1">
      <c r="J556" s="12"/>
    </row>
    <row r="557" spans="2:10" s="146" customFormat="1">
      <c r="B557" s="291" t="s">
        <v>29</v>
      </c>
      <c r="C557" s="264" t="s">
        <v>30</v>
      </c>
      <c r="D557" s="304" t="s">
        <v>144</v>
      </c>
      <c r="E557" s="293"/>
      <c r="F557" s="293"/>
      <c r="G557" s="293"/>
      <c r="H557" s="293"/>
      <c r="I557" s="305"/>
      <c r="J557" s="12"/>
    </row>
    <row r="558" spans="2:10" s="146" customFormat="1">
      <c r="B558" s="291"/>
      <c r="C558" s="264" t="s">
        <v>31</v>
      </c>
      <c r="D558" s="289">
        <v>104021</v>
      </c>
      <c r="E558" s="289"/>
      <c r="F558" s="289"/>
      <c r="G558" s="289"/>
      <c r="H558" s="289"/>
      <c r="I558" s="289"/>
    </row>
    <row r="559" spans="2:10" s="146" customFormat="1">
      <c r="B559" s="290"/>
      <c r="C559" s="290"/>
      <c r="D559" s="290"/>
      <c r="E559" s="290"/>
      <c r="F559" s="290"/>
      <c r="G559" s="290"/>
      <c r="H559" s="290"/>
      <c r="I559" s="290"/>
    </row>
    <row r="560" spans="2:10" s="146" customFormat="1">
      <c r="B560" s="291" t="s">
        <v>32</v>
      </c>
      <c r="C560" s="264" t="s">
        <v>30</v>
      </c>
      <c r="D560" s="304" t="s">
        <v>144</v>
      </c>
      <c r="E560" s="293"/>
      <c r="F560" s="293"/>
      <c r="G560" s="293"/>
      <c r="H560" s="293"/>
      <c r="I560" s="305"/>
    </row>
    <row r="561" spans="2:9" s="146" customFormat="1">
      <c r="B561" s="291"/>
      <c r="C561" s="264" t="s">
        <v>31</v>
      </c>
      <c r="D561" s="289">
        <v>104021</v>
      </c>
      <c r="E561" s="289"/>
      <c r="F561" s="289"/>
      <c r="G561" s="289"/>
      <c r="H561" s="289"/>
      <c r="I561" s="289"/>
    </row>
    <row r="562" spans="2:9" s="146" customFormat="1">
      <c r="B562" s="293"/>
      <c r="C562" s="293"/>
      <c r="D562" s="293"/>
      <c r="E562" s="293"/>
      <c r="F562" s="293"/>
      <c r="G562" s="293"/>
      <c r="H562" s="293"/>
      <c r="I562" s="293"/>
    </row>
    <row r="563" spans="2:9" s="146" customFormat="1">
      <c r="B563" s="291" t="s">
        <v>33</v>
      </c>
      <c r="C563" s="291"/>
      <c r="D563" s="304" t="s">
        <v>144</v>
      </c>
      <c r="E563" s="293"/>
      <c r="F563" s="293"/>
      <c r="G563" s="293"/>
      <c r="H563" s="293"/>
      <c r="I563" s="305"/>
    </row>
    <row r="564" spans="2:9" s="146" customFormat="1">
      <c r="B564" s="290"/>
      <c r="C564" s="290"/>
      <c r="D564" s="325"/>
      <c r="E564" s="325"/>
      <c r="F564" s="325"/>
      <c r="G564" s="325"/>
      <c r="H564" s="325"/>
    </row>
    <row r="565" spans="2:9" s="146" customFormat="1">
      <c r="B565" s="291" t="s">
        <v>34</v>
      </c>
      <c r="C565" s="291"/>
      <c r="D565" s="289">
        <v>1006</v>
      </c>
      <c r="E565" s="289"/>
      <c r="F565" s="289"/>
      <c r="G565" s="289"/>
      <c r="H565" s="289"/>
      <c r="I565" s="289"/>
    </row>
    <row r="566" spans="2:9" s="146" customFormat="1">
      <c r="B566" s="293"/>
      <c r="C566" s="293"/>
      <c r="D566" s="293"/>
      <c r="E566" s="293"/>
      <c r="F566" s="293"/>
      <c r="G566" s="293"/>
      <c r="H566" s="293"/>
      <c r="I566" s="293"/>
    </row>
    <row r="567" spans="2:9" s="146" customFormat="1">
      <c r="B567" s="294" t="s">
        <v>123</v>
      </c>
      <c r="C567" s="264" t="s">
        <v>37</v>
      </c>
      <c r="D567" s="326" t="s">
        <v>142</v>
      </c>
      <c r="E567" s="327"/>
      <c r="F567" s="327"/>
      <c r="G567" s="327"/>
      <c r="H567" s="327"/>
      <c r="I567" s="328"/>
    </row>
    <row r="568" spans="2:9" s="146" customFormat="1">
      <c r="B568" s="294"/>
      <c r="C568" s="264" t="s">
        <v>38</v>
      </c>
      <c r="D568" s="326" t="s">
        <v>142</v>
      </c>
      <c r="E568" s="327"/>
      <c r="F568" s="327"/>
      <c r="G568" s="327"/>
      <c r="H568" s="327"/>
      <c r="I568" s="328"/>
    </row>
    <row r="569" spans="2:9" s="146" customFormat="1">
      <c r="B569" s="294"/>
      <c r="C569" s="264" t="s">
        <v>39</v>
      </c>
      <c r="D569" s="289" t="s">
        <v>143</v>
      </c>
      <c r="E569" s="289"/>
      <c r="F569" s="289"/>
      <c r="G569" s="289"/>
      <c r="H569" s="289"/>
      <c r="I569" s="289"/>
    </row>
    <row r="570" spans="2:9" s="146" customFormat="1">
      <c r="B570" s="290"/>
      <c r="C570" s="290"/>
      <c r="D570" s="325"/>
      <c r="E570" s="325"/>
      <c r="F570" s="325"/>
      <c r="G570" s="325"/>
      <c r="H570" s="325"/>
    </row>
    <row r="571" spans="2:9" s="146" customFormat="1">
      <c r="B571" s="280" t="s">
        <v>124</v>
      </c>
      <c r="C571" s="264" t="s">
        <v>41</v>
      </c>
      <c r="D571" s="286" t="s">
        <v>145</v>
      </c>
      <c r="E571" s="287"/>
      <c r="F571" s="287"/>
      <c r="G571" s="287"/>
      <c r="H571" s="287"/>
      <c r="I571" s="288"/>
    </row>
    <row r="572" spans="2:9" s="146" customFormat="1">
      <c r="B572" s="282"/>
      <c r="C572" s="264" t="s">
        <v>42</v>
      </c>
      <c r="D572" s="289">
        <v>1108</v>
      </c>
      <c r="E572" s="289"/>
      <c r="F572" s="289"/>
      <c r="G572" s="289"/>
      <c r="H572" s="289"/>
      <c r="I572" s="289"/>
    </row>
    <row r="573" spans="2:9" s="146" customFormat="1">
      <c r="B573" s="282"/>
      <c r="C573" s="264" t="s">
        <v>43</v>
      </c>
      <c r="D573" s="286" t="s">
        <v>301</v>
      </c>
      <c r="E573" s="287"/>
      <c r="F573" s="287"/>
      <c r="G573" s="287"/>
      <c r="H573" s="287"/>
      <c r="I573" s="288"/>
    </row>
    <row r="574" spans="2:9" s="146" customFormat="1">
      <c r="B574" s="284"/>
      <c r="C574" s="264" t="s">
        <v>44</v>
      </c>
      <c r="D574" s="289">
        <v>11011</v>
      </c>
      <c r="E574" s="289"/>
      <c r="F574" s="289"/>
      <c r="G574" s="289"/>
      <c r="H574" s="289"/>
      <c r="I574" s="289"/>
    </row>
    <row r="575" spans="2:9" s="146" customFormat="1">
      <c r="B575" s="290"/>
      <c r="C575" s="290"/>
      <c r="D575" s="325"/>
      <c r="E575" s="325"/>
      <c r="F575" s="325"/>
      <c r="G575" s="325"/>
      <c r="H575" s="325"/>
    </row>
    <row r="576" spans="2:9" s="146" customFormat="1">
      <c r="B576" s="291" t="s">
        <v>125</v>
      </c>
      <c r="C576" s="291"/>
      <c r="D576" s="289" t="s">
        <v>148</v>
      </c>
      <c r="E576" s="289"/>
      <c r="F576" s="289"/>
      <c r="G576" s="289"/>
      <c r="H576" s="289"/>
      <c r="I576" s="289"/>
    </row>
    <row r="577" spans="2:10" s="146" customFormat="1"/>
    <row r="578" spans="2:10" s="146" customFormat="1" ht="32.25" customHeight="1">
      <c r="B578" s="38"/>
      <c r="C578" s="38"/>
      <c r="D578" s="330" t="s">
        <v>128</v>
      </c>
      <c r="E578" s="331"/>
      <c r="F578" s="330" t="s">
        <v>129</v>
      </c>
      <c r="G578" s="331"/>
      <c r="H578" s="332" t="s">
        <v>130</v>
      </c>
      <c r="I578" s="332" t="s">
        <v>131</v>
      </c>
      <c r="J578" s="332" t="s">
        <v>132</v>
      </c>
    </row>
    <row r="579" spans="2:10" s="146" customFormat="1" ht="55.5" customHeight="1">
      <c r="B579" s="264" t="s">
        <v>133</v>
      </c>
      <c r="C579" s="170">
        <v>1108</v>
      </c>
      <c r="D579" s="3" t="s">
        <v>2</v>
      </c>
      <c r="E579" s="3" t="s">
        <v>134</v>
      </c>
      <c r="F579" s="3" t="s">
        <v>2</v>
      </c>
      <c r="G579" s="3" t="s">
        <v>134</v>
      </c>
      <c r="H579" s="333"/>
      <c r="I579" s="333"/>
      <c r="J579" s="333"/>
    </row>
    <row r="580" spans="2:10" s="146" customFormat="1">
      <c r="B580" s="264" t="s">
        <v>135</v>
      </c>
      <c r="C580" s="170">
        <v>11011</v>
      </c>
      <c r="D580" s="3">
        <v>1</v>
      </c>
      <c r="E580" s="3">
        <v>2</v>
      </c>
      <c r="F580" s="3">
        <v>3</v>
      </c>
      <c r="G580" s="3">
        <v>4</v>
      </c>
      <c r="H580" s="3">
        <v>5</v>
      </c>
      <c r="I580" s="3">
        <v>6</v>
      </c>
      <c r="J580" s="3">
        <v>7</v>
      </c>
    </row>
    <row r="581" spans="2:10" s="146" customFormat="1">
      <c r="B581" s="264" t="s">
        <v>136</v>
      </c>
      <c r="C581" s="286" t="s">
        <v>301</v>
      </c>
      <c r="D581" s="287"/>
      <c r="E581" s="287"/>
      <c r="F581" s="287"/>
      <c r="G581" s="287"/>
      <c r="H581" s="287"/>
      <c r="I581" s="287"/>
      <c r="J581" s="288"/>
    </row>
    <row r="582" spans="2:10" s="146" customFormat="1" ht="71.25" customHeight="1">
      <c r="B582" s="264" t="s">
        <v>281</v>
      </c>
      <c r="C582" s="267" t="s">
        <v>302</v>
      </c>
      <c r="D582" s="266" t="s">
        <v>28</v>
      </c>
      <c r="E582" s="266" t="s">
        <v>28</v>
      </c>
      <c r="F582" s="266" t="s">
        <v>28</v>
      </c>
      <c r="G582" s="242"/>
      <c r="H582" s="266" t="s">
        <v>28</v>
      </c>
      <c r="I582" s="266" t="s">
        <v>28</v>
      </c>
      <c r="J582" s="266" t="s">
        <v>28</v>
      </c>
    </row>
    <row r="583" spans="2:10" s="146" customFormat="1" ht="27">
      <c r="B583" s="264" t="s">
        <v>138</v>
      </c>
      <c r="C583" s="267" t="s">
        <v>298</v>
      </c>
      <c r="D583" s="266" t="s">
        <v>28</v>
      </c>
      <c r="E583" s="266" t="s">
        <v>28</v>
      </c>
      <c r="F583" s="266" t="s">
        <v>28</v>
      </c>
      <c r="G583" s="266" t="s">
        <v>27</v>
      </c>
      <c r="H583" s="266" t="s">
        <v>28</v>
      </c>
      <c r="I583" s="266" t="s">
        <v>28</v>
      </c>
      <c r="J583" s="266" t="s">
        <v>28</v>
      </c>
    </row>
    <row r="584" spans="2:10" s="146" customFormat="1" ht="40.5">
      <c r="B584" s="264" t="s">
        <v>288</v>
      </c>
      <c r="C584" s="268" t="s">
        <v>144</v>
      </c>
      <c r="D584" s="266" t="s">
        <v>28</v>
      </c>
      <c r="E584" s="266" t="s">
        <v>28</v>
      </c>
      <c r="F584" s="266" t="s">
        <v>28</v>
      </c>
      <c r="G584" s="242"/>
      <c r="H584" s="266" t="s">
        <v>28</v>
      </c>
      <c r="I584" s="266" t="s">
        <v>28</v>
      </c>
      <c r="J584" s="266" t="s">
        <v>28</v>
      </c>
    </row>
    <row r="585" spans="2:10" s="146" customFormat="1">
      <c r="B585" s="334" t="s">
        <v>140</v>
      </c>
      <c r="C585" s="334"/>
      <c r="D585" s="38"/>
      <c r="E585" s="38"/>
      <c r="F585" s="38"/>
      <c r="G585" s="38"/>
      <c r="H585" s="38"/>
      <c r="I585" s="38"/>
      <c r="J585" s="38"/>
    </row>
    <row r="586" spans="2:10" s="146" customFormat="1" ht="168.75" customHeight="1">
      <c r="B586" s="335" t="s">
        <v>303</v>
      </c>
      <c r="C586" s="336"/>
      <c r="D586" s="45">
        <v>2</v>
      </c>
      <c r="E586" s="45">
        <f t="shared" ref="E586:E587" si="29">D586</f>
        <v>2</v>
      </c>
      <c r="F586" s="45">
        <v>2</v>
      </c>
      <c r="G586" s="45">
        <f t="shared" ref="G586:G587" si="30">F586</f>
        <v>2</v>
      </c>
      <c r="H586" s="45"/>
      <c r="I586" s="45">
        <f t="shared" ref="I586:I587" si="31">G586-H586</f>
        <v>2</v>
      </c>
      <c r="J586" s="72" t="s">
        <v>320</v>
      </c>
    </row>
    <row r="587" spans="2:10" s="146" customFormat="1" ht="170.25" customHeight="1">
      <c r="B587" s="337" t="s">
        <v>141</v>
      </c>
      <c r="C587" s="337"/>
      <c r="D587" s="173">
        <v>150000</v>
      </c>
      <c r="E587" s="128">
        <f t="shared" si="29"/>
        <v>150000</v>
      </c>
      <c r="F587" s="173">
        <v>112500</v>
      </c>
      <c r="G587" s="128">
        <f t="shared" si="30"/>
        <v>112500</v>
      </c>
      <c r="H587" s="173"/>
      <c r="I587" s="173">
        <f t="shared" si="31"/>
        <v>112500</v>
      </c>
      <c r="J587" s="72" t="s">
        <v>320</v>
      </c>
    </row>
    <row r="588" spans="2:10" s="146" customFormat="1" ht="17.25">
      <c r="E588" s="235"/>
      <c r="J588" s="273"/>
    </row>
    <row r="589" spans="2:10" s="146" customFormat="1" ht="17.25">
      <c r="E589" s="235"/>
    </row>
    <row r="590" spans="2:10" s="146" customFormat="1"/>
    <row r="591" spans="2:10" s="146" customFormat="1">
      <c r="B591" s="148" t="s">
        <v>324</v>
      </c>
      <c r="C591" s="329" t="s">
        <v>66</v>
      </c>
      <c r="D591" s="329"/>
      <c r="E591" s="329"/>
      <c r="F591" s="276" t="s">
        <v>67</v>
      </c>
      <c r="G591" s="276"/>
      <c r="H591" s="279" t="s">
        <v>265</v>
      </c>
      <c r="I591" s="279"/>
      <c r="J591" s="279"/>
    </row>
    <row r="592" spans="2:10" s="146" customFormat="1">
      <c r="C592" s="8"/>
      <c r="D592" s="8"/>
      <c r="E592" s="1"/>
      <c r="F592" s="276" t="s">
        <v>68</v>
      </c>
      <c r="G592" s="276"/>
      <c r="H592" s="276" t="s">
        <v>69</v>
      </c>
      <c r="I592" s="276"/>
      <c r="J592" s="276"/>
    </row>
    <row r="593" spans="2:10" s="146" customFormat="1">
      <c r="B593" s="263" t="s">
        <v>70</v>
      </c>
      <c r="D593" s="8"/>
      <c r="E593" s="8"/>
      <c r="F593" s="8"/>
      <c r="G593" s="8"/>
    </row>
    <row r="594" spans="2:10" s="146" customFormat="1">
      <c r="C594" s="329" t="s">
        <v>71</v>
      </c>
      <c r="D594" s="329"/>
      <c r="E594" s="329"/>
      <c r="F594" s="276" t="s">
        <v>67</v>
      </c>
      <c r="G594" s="276"/>
      <c r="H594" s="279" t="s">
        <v>202</v>
      </c>
      <c r="I594" s="279"/>
      <c r="J594" s="279"/>
    </row>
    <row r="595" spans="2:10" s="146" customFormat="1">
      <c r="C595" s="8"/>
      <c r="D595" s="8"/>
      <c r="E595" s="8"/>
      <c r="F595" s="276" t="s">
        <v>68</v>
      </c>
      <c r="G595" s="276"/>
      <c r="H595" s="276" t="s">
        <v>69</v>
      </c>
      <c r="I595" s="276"/>
      <c r="J595" s="276"/>
    </row>
    <row r="596" spans="2:10" s="146" customFormat="1"/>
    <row r="597" spans="2:10" s="146" customFormat="1"/>
    <row r="598" spans="2:10" s="146" customFormat="1">
      <c r="H598" s="13"/>
      <c r="I598" s="297" t="s">
        <v>126</v>
      </c>
      <c r="J598" s="297"/>
    </row>
    <row r="599" spans="2:10" s="146" customFormat="1">
      <c r="F599" s="229"/>
      <c r="G599" s="229"/>
      <c r="H599" s="229"/>
    </row>
    <row r="600" spans="2:10" s="146" customFormat="1">
      <c r="B600" s="298" t="s">
        <v>120</v>
      </c>
      <c r="C600" s="298"/>
      <c r="D600" s="298"/>
      <c r="E600" s="298"/>
      <c r="F600" s="298"/>
      <c r="G600" s="298"/>
      <c r="H600" s="298"/>
      <c r="I600" s="298"/>
    </row>
    <row r="601" spans="2:10" s="146" customFormat="1">
      <c r="B601" s="298" t="s">
        <v>127</v>
      </c>
      <c r="C601" s="298"/>
      <c r="D601" s="298"/>
      <c r="E601" s="298"/>
      <c r="F601" s="298"/>
      <c r="G601" s="298"/>
      <c r="H601" s="298"/>
      <c r="I601" s="298"/>
    </row>
    <row r="602" spans="2:10" s="146" customFormat="1">
      <c r="B602" s="298" t="s">
        <v>323</v>
      </c>
      <c r="C602" s="298"/>
      <c r="D602" s="298"/>
      <c r="E602" s="298"/>
      <c r="F602" s="298"/>
      <c r="G602" s="298"/>
      <c r="H602" s="298"/>
      <c r="I602" s="298"/>
    </row>
    <row r="603" spans="2:10" s="146" customFormat="1">
      <c r="J603" s="12"/>
    </row>
    <row r="604" spans="2:10" s="146" customFormat="1" ht="21.75" customHeight="1">
      <c r="B604" s="291" t="s">
        <v>29</v>
      </c>
      <c r="C604" s="230" t="s">
        <v>30</v>
      </c>
      <c r="D604" s="304" t="s">
        <v>144</v>
      </c>
      <c r="E604" s="293"/>
      <c r="F604" s="293"/>
      <c r="G604" s="293"/>
      <c r="H604" s="293"/>
      <c r="I604" s="305"/>
      <c r="J604" s="12"/>
    </row>
    <row r="605" spans="2:10" s="146" customFormat="1">
      <c r="B605" s="291"/>
      <c r="C605" s="230" t="s">
        <v>31</v>
      </c>
      <c r="D605" s="289">
        <v>104021</v>
      </c>
      <c r="E605" s="289"/>
      <c r="F605" s="289"/>
      <c r="G605" s="289"/>
      <c r="H605" s="289"/>
      <c r="I605" s="289"/>
    </row>
    <row r="606" spans="2:10" s="146" customFormat="1">
      <c r="B606" s="290"/>
      <c r="C606" s="290"/>
      <c r="D606" s="290"/>
      <c r="E606" s="290"/>
      <c r="F606" s="290"/>
      <c r="G606" s="290"/>
      <c r="H606" s="290"/>
      <c r="I606" s="290"/>
    </row>
    <row r="607" spans="2:10" s="146" customFormat="1" ht="21.75" customHeight="1">
      <c r="B607" s="291" t="s">
        <v>32</v>
      </c>
      <c r="C607" s="230" t="s">
        <v>30</v>
      </c>
      <c r="D607" s="304" t="s">
        <v>144</v>
      </c>
      <c r="E607" s="293"/>
      <c r="F607" s="293"/>
      <c r="G607" s="293"/>
      <c r="H607" s="293"/>
      <c r="I607" s="305"/>
    </row>
    <row r="608" spans="2:10" s="146" customFormat="1" ht="21" customHeight="1">
      <c r="B608" s="291"/>
      <c r="C608" s="230" t="s">
        <v>31</v>
      </c>
      <c r="D608" s="289">
        <v>104021</v>
      </c>
      <c r="E608" s="289"/>
      <c r="F608" s="289"/>
      <c r="G608" s="289"/>
      <c r="H608" s="289"/>
      <c r="I608" s="289"/>
    </row>
    <row r="609" spans="2:9" s="146" customFormat="1">
      <c r="B609" s="293"/>
      <c r="C609" s="293"/>
      <c r="D609" s="293"/>
      <c r="E609" s="293"/>
      <c r="F609" s="293"/>
      <c r="G609" s="293"/>
      <c r="H609" s="293"/>
      <c r="I609" s="293"/>
    </row>
    <row r="610" spans="2:9" s="146" customFormat="1" ht="21" customHeight="1">
      <c r="B610" s="291" t="s">
        <v>33</v>
      </c>
      <c r="C610" s="291"/>
      <c r="D610" s="289">
        <v>1006</v>
      </c>
      <c r="E610" s="289"/>
      <c r="F610" s="289"/>
      <c r="G610" s="289"/>
      <c r="H610" s="289"/>
      <c r="I610" s="289"/>
    </row>
    <row r="611" spans="2:9" s="146" customFormat="1">
      <c r="B611" s="290"/>
      <c r="C611" s="290"/>
      <c r="D611" s="325"/>
      <c r="E611" s="325"/>
      <c r="F611" s="325"/>
      <c r="G611" s="325"/>
      <c r="H611" s="325"/>
    </row>
    <row r="612" spans="2:9" s="146" customFormat="1" ht="24.75" customHeight="1">
      <c r="B612" s="291" t="s">
        <v>34</v>
      </c>
      <c r="C612" s="291"/>
      <c r="D612" s="289">
        <v>1</v>
      </c>
      <c r="E612" s="289"/>
      <c r="F612" s="289"/>
      <c r="G612" s="289"/>
      <c r="H612" s="289"/>
      <c r="I612" s="289"/>
    </row>
    <row r="613" spans="2:9" s="146" customFormat="1">
      <c r="B613" s="293"/>
      <c r="C613" s="293"/>
      <c r="D613" s="293"/>
      <c r="E613" s="293"/>
      <c r="F613" s="293"/>
      <c r="G613" s="293"/>
      <c r="H613" s="293"/>
      <c r="I613" s="293"/>
    </row>
    <row r="614" spans="2:9" s="146" customFormat="1" ht="21" customHeight="1">
      <c r="B614" s="294" t="s">
        <v>123</v>
      </c>
      <c r="C614" s="230" t="s">
        <v>37</v>
      </c>
      <c r="D614" s="326" t="s">
        <v>142</v>
      </c>
      <c r="E614" s="327"/>
      <c r="F614" s="327"/>
      <c r="G614" s="327"/>
      <c r="H614" s="327"/>
      <c r="I614" s="328"/>
    </row>
    <row r="615" spans="2:9" s="146" customFormat="1" ht="21" customHeight="1">
      <c r="B615" s="294"/>
      <c r="C615" s="230" t="s">
        <v>38</v>
      </c>
      <c r="D615" s="326" t="s">
        <v>142</v>
      </c>
      <c r="E615" s="327"/>
      <c r="F615" s="327"/>
      <c r="G615" s="327"/>
      <c r="H615" s="327"/>
      <c r="I615" s="328"/>
    </row>
    <row r="616" spans="2:9" s="146" customFormat="1" ht="17.25" customHeight="1">
      <c r="B616" s="294"/>
      <c r="C616" s="230" t="s">
        <v>39</v>
      </c>
      <c r="D616" s="289" t="s">
        <v>143</v>
      </c>
      <c r="E616" s="289"/>
      <c r="F616" s="289"/>
      <c r="G616" s="289"/>
      <c r="H616" s="289"/>
      <c r="I616" s="289"/>
    </row>
    <row r="617" spans="2:9" s="146" customFormat="1">
      <c r="B617" s="290"/>
      <c r="C617" s="290"/>
      <c r="D617" s="325"/>
      <c r="E617" s="325"/>
      <c r="F617" s="325"/>
      <c r="G617" s="325"/>
      <c r="H617" s="325"/>
    </row>
    <row r="618" spans="2:9" s="146" customFormat="1" ht="19.5" customHeight="1">
      <c r="B618" s="280" t="s">
        <v>124</v>
      </c>
      <c r="C618" s="230" t="s">
        <v>41</v>
      </c>
      <c r="D618" s="286" t="s">
        <v>145</v>
      </c>
      <c r="E618" s="287"/>
      <c r="F618" s="287"/>
      <c r="G618" s="287"/>
      <c r="H618" s="287"/>
      <c r="I618" s="288"/>
    </row>
    <row r="619" spans="2:9" s="146" customFormat="1">
      <c r="B619" s="282"/>
      <c r="C619" s="230" t="s">
        <v>42</v>
      </c>
      <c r="D619" s="289">
        <v>1108</v>
      </c>
      <c r="E619" s="289"/>
      <c r="F619" s="289"/>
      <c r="G619" s="289"/>
      <c r="H619" s="289"/>
      <c r="I619" s="289"/>
    </row>
    <row r="620" spans="2:9" s="146" customFormat="1" ht="20.25" customHeight="1">
      <c r="B620" s="282"/>
      <c r="C620" s="230" t="s">
        <v>43</v>
      </c>
      <c r="D620" s="286" t="s">
        <v>256</v>
      </c>
      <c r="E620" s="287"/>
      <c r="F620" s="287"/>
      <c r="G620" s="287"/>
      <c r="H620" s="287"/>
      <c r="I620" s="288"/>
    </row>
    <row r="621" spans="2:9" s="146" customFormat="1">
      <c r="B621" s="284"/>
      <c r="C621" s="230" t="s">
        <v>44</v>
      </c>
      <c r="D621" s="289">
        <v>12001</v>
      </c>
      <c r="E621" s="289"/>
      <c r="F621" s="289"/>
      <c r="G621" s="289"/>
      <c r="H621" s="289"/>
      <c r="I621" s="289"/>
    </row>
    <row r="622" spans="2:9" s="146" customFormat="1">
      <c r="B622" s="290"/>
      <c r="C622" s="290"/>
      <c r="D622" s="325"/>
      <c r="E622" s="325"/>
      <c r="F622" s="325"/>
      <c r="G622" s="325"/>
      <c r="H622" s="325"/>
    </row>
    <row r="623" spans="2:9" s="146" customFormat="1" ht="16.5" customHeight="1">
      <c r="B623" s="291" t="s">
        <v>125</v>
      </c>
      <c r="C623" s="291"/>
      <c r="D623" s="289" t="s">
        <v>148</v>
      </c>
      <c r="E623" s="289"/>
      <c r="F623" s="289"/>
      <c r="G623" s="289"/>
      <c r="H623" s="289"/>
      <c r="I623" s="289"/>
    </row>
    <row r="624" spans="2:9" s="146" customFormat="1"/>
    <row r="625" spans="2:10" s="146" customFormat="1" ht="31.5" customHeight="1">
      <c r="B625" s="38"/>
      <c r="C625" s="38"/>
      <c r="D625" s="330" t="s">
        <v>128</v>
      </c>
      <c r="E625" s="331"/>
      <c r="F625" s="330" t="s">
        <v>129</v>
      </c>
      <c r="G625" s="331"/>
      <c r="H625" s="332" t="s">
        <v>130</v>
      </c>
      <c r="I625" s="332" t="s">
        <v>131</v>
      </c>
      <c r="J625" s="332" t="s">
        <v>132</v>
      </c>
    </row>
    <row r="626" spans="2:10" s="146" customFormat="1" ht="53.25" customHeight="1">
      <c r="B626" s="230" t="s">
        <v>133</v>
      </c>
      <c r="C626" s="170">
        <v>1108</v>
      </c>
      <c r="D626" s="3" t="s">
        <v>2</v>
      </c>
      <c r="E626" s="3" t="s">
        <v>134</v>
      </c>
      <c r="F626" s="3" t="s">
        <v>2</v>
      </c>
      <c r="G626" s="3" t="s">
        <v>134</v>
      </c>
      <c r="H626" s="333"/>
      <c r="I626" s="333"/>
      <c r="J626" s="333"/>
    </row>
    <row r="627" spans="2:10" s="146" customFormat="1" ht="26.25" customHeight="1">
      <c r="B627" s="230" t="s">
        <v>135</v>
      </c>
      <c r="C627" s="170">
        <v>12001</v>
      </c>
      <c r="D627" s="3">
        <v>1</v>
      </c>
      <c r="E627" s="3">
        <v>2</v>
      </c>
      <c r="F627" s="3">
        <v>3</v>
      </c>
      <c r="G627" s="3">
        <v>4</v>
      </c>
      <c r="H627" s="3">
        <v>5</v>
      </c>
      <c r="I627" s="3">
        <v>6</v>
      </c>
      <c r="J627" s="3">
        <v>7</v>
      </c>
    </row>
    <row r="628" spans="2:10" s="146" customFormat="1" ht="22.5" customHeight="1">
      <c r="B628" s="230" t="s">
        <v>136</v>
      </c>
      <c r="C628" s="286" t="s">
        <v>263</v>
      </c>
      <c r="D628" s="287"/>
      <c r="E628" s="287"/>
      <c r="F628" s="287"/>
      <c r="G628" s="287"/>
      <c r="H628" s="287"/>
      <c r="I628" s="287"/>
      <c r="J628" s="288"/>
    </row>
    <row r="629" spans="2:10" s="146" customFormat="1" ht="63.75" customHeight="1">
      <c r="B629" s="230" t="s">
        <v>281</v>
      </c>
      <c r="C629" s="236" t="s">
        <v>256</v>
      </c>
      <c r="D629" s="231" t="s">
        <v>28</v>
      </c>
      <c r="E629" s="231" t="s">
        <v>28</v>
      </c>
      <c r="F629" s="231" t="s">
        <v>28</v>
      </c>
      <c r="G629" s="11"/>
      <c r="H629" s="231" t="s">
        <v>28</v>
      </c>
      <c r="I629" s="231" t="s">
        <v>28</v>
      </c>
      <c r="J629" s="231" t="s">
        <v>28</v>
      </c>
    </row>
    <row r="630" spans="2:10" s="146" customFormat="1" ht="49.5" customHeight="1">
      <c r="B630" s="230" t="s">
        <v>138</v>
      </c>
      <c r="C630" s="232" t="s">
        <v>182</v>
      </c>
      <c r="D630" s="231" t="s">
        <v>28</v>
      </c>
      <c r="E630" s="231" t="s">
        <v>28</v>
      </c>
      <c r="F630" s="231" t="s">
        <v>28</v>
      </c>
      <c r="G630" s="231" t="s">
        <v>27</v>
      </c>
      <c r="H630" s="231" t="s">
        <v>28</v>
      </c>
      <c r="I630" s="231" t="s">
        <v>28</v>
      </c>
      <c r="J630" s="231" t="s">
        <v>28</v>
      </c>
    </row>
    <row r="631" spans="2:10" s="146" customFormat="1" ht="48" customHeight="1">
      <c r="B631" s="256" t="s">
        <v>288</v>
      </c>
      <c r="C631" s="232" t="s">
        <v>164</v>
      </c>
      <c r="D631" s="231" t="s">
        <v>28</v>
      </c>
      <c r="E631" s="231" t="s">
        <v>28</v>
      </c>
      <c r="F631" s="231" t="s">
        <v>28</v>
      </c>
      <c r="G631" s="11"/>
      <c r="H631" s="231" t="s">
        <v>28</v>
      </c>
      <c r="I631" s="231" t="s">
        <v>28</v>
      </c>
      <c r="J631" s="231" t="s">
        <v>28</v>
      </c>
    </row>
    <row r="632" spans="2:10" s="146" customFormat="1" ht="23.25" customHeight="1">
      <c r="B632" s="334" t="s">
        <v>140</v>
      </c>
      <c r="C632" s="334"/>
      <c r="D632" s="38"/>
      <c r="E632" s="38"/>
      <c r="F632" s="38"/>
      <c r="G632" s="38"/>
      <c r="H632" s="38"/>
      <c r="I632" s="38"/>
      <c r="J632" s="38"/>
    </row>
    <row r="633" spans="2:10" s="146" customFormat="1" ht="27.75" customHeight="1">
      <c r="B633" s="350" t="s">
        <v>264</v>
      </c>
      <c r="C633" s="350"/>
      <c r="D633" s="45"/>
      <c r="E633" s="45">
        <f t="shared" ref="E633" si="32">D633</f>
        <v>0</v>
      </c>
      <c r="F633" s="45"/>
      <c r="G633" s="45">
        <f t="shared" ref="G633" si="33">F633</f>
        <v>0</v>
      </c>
      <c r="H633" s="45"/>
      <c r="I633" s="45">
        <f t="shared" ref="I633" si="34">G633-H633</f>
        <v>0</v>
      </c>
      <c r="J633" s="11"/>
    </row>
    <row r="634" spans="2:10" s="146" customFormat="1" ht="108" customHeight="1">
      <c r="B634" s="348" t="s">
        <v>141</v>
      </c>
      <c r="C634" s="349"/>
      <c r="D634" s="174">
        <v>100000</v>
      </c>
      <c r="E634" s="128">
        <v>200000</v>
      </c>
      <c r="F634" s="174">
        <v>80000</v>
      </c>
      <c r="G634" s="128">
        <v>180000</v>
      </c>
      <c r="H634" s="128">
        <v>135458.79999999999</v>
      </c>
      <c r="I634" s="174">
        <f>G634-H634</f>
        <v>44541.200000000012</v>
      </c>
      <c r="J634" s="274" t="s">
        <v>266</v>
      </c>
    </row>
    <row r="635" spans="2:10" s="146" customFormat="1"/>
    <row r="636" spans="2:10" s="146" customFormat="1"/>
    <row r="637" spans="2:10" s="146" customFormat="1" ht="16.5" customHeight="1">
      <c r="B637" s="148" t="s">
        <v>324</v>
      </c>
      <c r="C637" s="329" t="s">
        <v>66</v>
      </c>
      <c r="D637" s="329"/>
      <c r="E637" s="329"/>
      <c r="F637" s="276" t="s">
        <v>67</v>
      </c>
      <c r="G637" s="276"/>
      <c r="H637" s="279" t="s">
        <v>265</v>
      </c>
      <c r="I637" s="279"/>
      <c r="J637" s="279"/>
    </row>
    <row r="638" spans="2:10" s="146" customFormat="1">
      <c r="C638" s="8"/>
      <c r="D638" s="8"/>
      <c r="E638" s="1"/>
      <c r="F638" s="276" t="s">
        <v>68</v>
      </c>
      <c r="G638" s="276"/>
      <c r="H638" s="276" t="s">
        <v>69</v>
      </c>
      <c r="I638" s="276"/>
      <c r="J638" s="276"/>
    </row>
    <row r="639" spans="2:10" s="146" customFormat="1">
      <c r="B639" s="228" t="s">
        <v>70</v>
      </c>
      <c r="D639" s="8"/>
      <c r="E639" s="8"/>
      <c r="F639" s="8"/>
      <c r="G639" s="8"/>
    </row>
    <row r="640" spans="2:10" s="146" customFormat="1" ht="16.5" customHeight="1">
      <c r="C640" s="329" t="s">
        <v>71</v>
      </c>
      <c r="D640" s="329"/>
      <c r="E640" s="329"/>
      <c r="F640" s="276" t="s">
        <v>67</v>
      </c>
      <c r="G640" s="276"/>
      <c r="H640" s="279" t="s">
        <v>202</v>
      </c>
      <c r="I640" s="279"/>
      <c r="J640" s="279"/>
    </row>
    <row r="641" spans="2:10" s="146" customFormat="1">
      <c r="C641" s="8"/>
      <c r="D641" s="8"/>
      <c r="E641" s="8"/>
      <c r="F641" s="276" t="s">
        <v>68</v>
      </c>
      <c r="G641" s="276"/>
      <c r="H641" s="276" t="s">
        <v>69</v>
      </c>
      <c r="I641" s="276"/>
      <c r="J641" s="276"/>
    </row>
    <row r="642" spans="2:10" s="146" customFormat="1">
      <c r="C642" s="8"/>
      <c r="D642" s="8"/>
      <c r="E642" s="8"/>
      <c r="F642" s="275"/>
      <c r="G642" s="275"/>
      <c r="H642" s="275"/>
      <c r="I642" s="275"/>
      <c r="J642" s="275"/>
    </row>
    <row r="643" spans="2:10" s="146" customFormat="1">
      <c r="C643" s="8"/>
      <c r="D643" s="8"/>
      <c r="E643" s="8"/>
      <c r="F643" s="275"/>
      <c r="G643" s="275"/>
      <c r="H643" s="275"/>
      <c r="I643" s="275"/>
      <c r="J643" s="275"/>
    </row>
    <row r="644" spans="2:10">
      <c r="H644" s="13"/>
      <c r="I644" s="297" t="s">
        <v>126</v>
      </c>
      <c r="J644" s="297"/>
    </row>
    <row r="645" spans="2:10">
      <c r="F645" s="35"/>
      <c r="G645" s="35"/>
      <c r="H645" s="35"/>
    </row>
    <row r="646" spans="2:10">
      <c r="B646" s="298" t="s">
        <v>120</v>
      </c>
      <c r="C646" s="298"/>
      <c r="D646" s="298"/>
      <c r="E646" s="298"/>
      <c r="F646" s="298"/>
      <c r="G646" s="298"/>
      <c r="H646" s="298"/>
      <c r="I646" s="298"/>
    </row>
    <row r="647" spans="2:10">
      <c r="B647" s="298" t="s">
        <v>127</v>
      </c>
      <c r="C647" s="298"/>
      <c r="D647" s="298"/>
      <c r="E647" s="298"/>
      <c r="F647" s="298"/>
      <c r="G647" s="298"/>
      <c r="H647" s="298"/>
      <c r="I647" s="298"/>
    </row>
    <row r="648" spans="2:10">
      <c r="B648" s="298" t="s">
        <v>323</v>
      </c>
      <c r="C648" s="298"/>
      <c r="D648" s="298"/>
      <c r="E648" s="298"/>
      <c r="F648" s="298"/>
      <c r="G648" s="298"/>
      <c r="H648" s="298"/>
      <c r="I648" s="298"/>
    </row>
    <row r="649" spans="2:10">
      <c r="J649" s="12"/>
    </row>
    <row r="650" spans="2:10">
      <c r="B650" s="291" t="s">
        <v>29</v>
      </c>
      <c r="C650" s="34" t="s">
        <v>30</v>
      </c>
      <c r="D650" s="304" t="s">
        <v>144</v>
      </c>
      <c r="E650" s="293"/>
      <c r="F650" s="293"/>
      <c r="G650" s="293"/>
      <c r="H650" s="293"/>
      <c r="I650" s="305"/>
      <c r="J650" s="12"/>
    </row>
    <row r="651" spans="2:10">
      <c r="B651" s="291"/>
      <c r="C651" s="34" t="s">
        <v>31</v>
      </c>
      <c r="D651" s="289">
        <v>104021</v>
      </c>
      <c r="E651" s="289"/>
      <c r="F651" s="289"/>
      <c r="G651" s="289"/>
      <c r="H651" s="289"/>
      <c r="I651" s="289"/>
    </row>
    <row r="652" spans="2:10">
      <c r="B652" s="290"/>
      <c r="C652" s="290"/>
      <c r="D652" s="290"/>
      <c r="E652" s="290"/>
      <c r="F652" s="290"/>
      <c r="G652" s="290"/>
      <c r="H652" s="290"/>
      <c r="I652" s="290"/>
    </row>
    <row r="653" spans="2:10">
      <c r="B653" s="291" t="s">
        <v>32</v>
      </c>
      <c r="C653" s="34" t="s">
        <v>30</v>
      </c>
      <c r="D653" s="304" t="s">
        <v>144</v>
      </c>
      <c r="E653" s="293"/>
      <c r="F653" s="293"/>
      <c r="G653" s="293"/>
      <c r="H653" s="293"/>
      <c r="I653" s="305"/>
    </row>
    <row r="654" spans="2:10">
      <c r="B654" s="291"/>
      <c r="C654" s="34" t="s">
        <v>31</v>
      </c>
      <c r="D654" s="289">
        <v>104021</v>
      </c>
      <c r="E654" s="289"/>
      <c r="F654" s="289"/>
      <c r="G654" s="289"/>
      <c r="H654" s="289"/>
      <c r="I654" s="289"/>
    </row>
    <row r="655" spans="2:10">
      <c r="B655" s="293"/>
      <c r="C655" s="293"/>
      <c r="D655" s="293"/>
      <c r="E655" s="293"/>
      <c r="F655" s="293"/>
      <c r="G655" s="293"/>
      <c r="H655" s="293"/>
      <c r="I655" s="293"/>
    </row>
    <row r="656" spans="2:10">
      <c r="B656" s="291" t="s">
        <v>33</v>
      </c>
      <c r="C656" s="291"/>
      <c r="D656" s="289">
        <v>1006</v>
      </c>
      <c r="E656" s="289"/>
      <c r="F656" s="289"/>
      <c r="G656" s="289"/>
      <c r="H656" s="289"/>
      <c r="I656" s="289"/>
    </row>
    <row r="657" spans="2:10">
      <c r="B657" s="290"/>
      <c r="C657" s="290"/>
      <c r="D657" s="325"/>
      <c r="E657" s="325"/>
      <c r="F657" s="325"/>
      <c r="G657" s="325"/>
      <c r="H657" s="325"/>
    </row>
    <row r="658" spans="2:10">
      <c r="B658" s="291" t="s">
        <v>34</v>
      </c>
      <c r="C658" s="291"/>
      <c r="D658" s="289"/>
      <c r="E658" s="289"/>
      <c r="F658" s="289"/>
      <c r="G658" s="289"/>
      <c r="H658" s="289"/>
      <c r="I658" s="289"/>
    </row>
    <row r="659" spans="2:10">
      <c r="B659" s="293"/>
      <c r="C659" s="293"/>
      <c r="D659" s="293"/>
      <c r="E659" s="293"/>
      <c r="F659" s="293"/>
      <c r="G659" s="293"/>
      <c r="H659" s="293"/>
      <c r="I659" s="293"/>
    </row>
    <row r="660" spans="2:10">
      <c r="B660" s="294" t="s">
        <v>123</v>
      </c>
      <c r="C660" s="34" t="s">
        <v>37</v>
      </c>
      <c r="D660" s="326" t="s">
        <v>142</v>
      </c>
      <c r="E660" s="327"/>
      <c r="F660" s="327"/>
      <c r="G660" s="327"/>
      <c r="H660" s="327"/>
      <c r="I660" s="328"/>
    </row>
    <row r="661" spans="2:10">
      <c r="B661" s="294"/>
      <c r="C661" s="34" t="s">
        <v>38</v>
      </c>
      <c r="D661" s="326" t="s">
        <v>142</v>
      </c>
      <c r="E661" s="327"/>
      <c r="F661" s="327"/>
      <c r="G661" s="327"/>
      <c r="H661" s="327"/>
      <c r="I661" s="328"/>
    </row>
    <row r="662" spans="2:10">
      <c r="B662" s="294"/>
      <c r="C662" s="34" t="s">
        <v>39</v>
      </c>
      <c r="D662" s="289" t="s">
        <v>143</v>
      </c>
      <c r="E662" s="289"/>
      <c r="F662" s="289"/>
      <c r="G662" s="289"/>
      <c r="H662" s="289"/>
      <c r="I662" s="289"/>
    </row>
    <row r="663" spans="2:10">
      <c r="B663" s="290"/>
      <c r="C663" s="290"/>
      <c r="D663" s="325"/>
      <c r="E663" s="325"/>
      <c r="F663" s="325"/>
      <c r="G663" s="325"/>
      <c r="H663" s="325"/>
    </row>
    <row r="664" spans="2:10">
      <c r="B664" s="280" t="s">
        <v>124</v>
      </c>
      <c r="C664" s="34" t="s">
        <v>41</v>
      </c>
      <c r="D664" s="358" t="s">
        <v>189</v>
      </c>
      <c r="E664" s="359"/>
      <c r="F664" s="359"/>
      <c r="G664" s="359"/>
      <c r="H664" s="359"/>
      <c r="I664" s="360"/>
    </row>
    <row r="665" spans="2:10">
      <c r="B665" s="282"/>
      <c r="C665" s="34" t="s">
        <v>42</v>
      </c>
      <c r="D665" s="289">
        <v>1137</v>
      </c>
      <c r="E665" s="289"/>
      <c r="F665" s="289"/>
      <c r="G665" s="289"/>
      <c r="H665" s="289"/>
      <c r="I665" s="289"/>
    </row>
    <row r="666" spans="2:10">
      <c r="B666" s="282"/>
      <c r="C666" s="34" t="s">
        <v>43</v>
      </c>
      <c r="D666" s="286" t="s">
        <v>177</v>
      </c>
      <c r="E666" s="287"/>
      <c r="F666" s="287"/>
      <c r="G666" s="287"/>
      <c r="H666" s="287"/>
      <c r="I666" s="288"/>
    </row>
    <row r="667" spans="2:10">
      <c r="B667" s="284"/>
      <c r="C667" s="34" t="s">
        <v>44</v>
      </c>
      <c r="D667" s="289">
        <v>11001</v>
      </c>
      <c r="E667" s="289"/>
      <c r="F667" s="289"/>
      <c r="G667" s="289"/>
      <c r="H667" s="289"/>
      <c r="I667" s="289"/>
    </row>
    <row r="668" spans="2:10">
      <c r="B668" s="290"/>
      <c r="C668" s="290"/>
      <c r="D668" s="325"/>
      <c r="E668" s="325"/>
      <c r="F668" s="325"/>
      <c r="G668" s="325"/>
      <c r="H668" s="325"/>
    </row>
    <row r="669" spans="2:10">
      <c r="B669" s="291" t="s">
        <v>125</v>
      </c>
      <c r="C669" s="291"/>
      <c r="D669" s="289" t="s">
        <v>148</v>
      </c>
      <c r="E669" s="289"/>
      <c r="F669" s="289"/>
      <c r="G669" s="289"/>
      <c r="H669" s="289"/>
      <c r="I669" s="289"/>
    </row>
    <row r="671" spans="2:10" ht="27" customHeight="1">
      <c r="B671" s="38"/>
      <c r="C671" s="38"/>
      <c r="D671" s="330" t="s">
        <v>128</v>
      </c>
      <c r="E671" s="331"/>
      <c r="F671" s="330" t="s">
        <v>129</v>
      </c>
      <c r="G671" s="331"/>
      <c r="H671" s="332" t="s">
        <v>130</v>
      </c>
      <c r="I671" s="332" t="s">
        <v>131</v>
      </c>
      <c r="J671" s="332" t="s">
        <v>132</v>
      </c>
    </row>
    <row r="672" spans="2:10" ht="65.25" customHeight="1">
      <c r="B672" s="34" t="s">
        <v>133</v>
      </c>
      <c r="C672" s="41">
        <v>1137</v>
      </c>
      <c r="D672" s="3" t="s">
        <v>2</v>
      </c>
      <c r="E672" s="3" t="s">
        <v>134</v>
      </c>
      <c r="F672" s="3" t="s">
        <v>2</v>
      </c>
      <c r="G672" s="3" t="s">
        <v>134</v>
      </c>
      <c r="H672" s="333"/>
      <c r="I672" s="333"/>
      <c r="J672" s="333"/>
    </row>
    <row r="673" spans="2:10">
      <c r="B673" s="34" t="s">
        <v>135</v>
      </c>
      <c r="C673" s="41">
        <v>11001</v>
      </c>
      <c r="D673" s="3">
        <v>1</v>
      </c>
      <c r="E673" s="3">
        <v>2</v>
      </c>
      <c r="F673" s="3">
        <v>3</v>
      </c>
      <c r="G673" s="3">
        <v>4</v>
      </c>
      <c r="H673" s="3">
        <v>5</v>
      </c>
      <c r="I673" s="3">
        <v>6</v>
      </c>
      <c r="J673" s="3">
        <v>7</v>
      </c>
    </row>
    <row r="674" spans="2:10">
      <c r="B674" s="34" t="s">
        <v>136</v>
      </c>
      <c r="C674" s="286" t="s">
        <v>177</v>
      </c>
      <c r="D674" s="287"/>
      <c r="E674" s="287"/>
      <c r="F674" s="287"/>
      <c r="G674" s="287"/>
      <c r="H674" s="287"/>
      <c r="I674" s="287"/>
      <c r="J674" s="288"/>
    </row>
    <row r="675" spans="2:10" ht="42.75" customHeight="1">
      <c r="B675" s="34" t="s">
        <v>281</v>
      </c>
      <c r="C675" s="36" t="s">
        <v>178</v>
      </c>
      <c r="D675" s="39" t="s">
        <v>28</v>
      </c>
      <c r="E675" s="39" t="s">
        <v>28</v>
      </c>
      <c r="F675" s="39"/>
      <c r="G675" s="11"/>
      <c r="H675" s="39" t="s">
        <v>28</v>
      </c>
      <c r="I675" s="39" t="s">
        <v>28</v>
      </c>
      <c r="J675" s="39" t="s">
        <v>28</v>
      </c>
    </row>
    <row r="676" spans="2:10" ht="27">
      <c r="B676" s="34" t="s">
        <v>138</v>
      </c>
      <c r="C676" s="36" t="s">
        <v>158</v>
      </c>
      <c r="D676" s="39" t="s">
        <v>28</v>
      </c>
      <c r="E676" s="39" t="s">
        <v>28</v>
      </c>
      <c r="F676" s="39" t="s">
        <v>28</v>
      </c>
      <c r="G676" s="39" t="s">
        <v>27</v>
      </c>
      <c r="H676" s="39" t="s">
        <v>28</v>
      </c>
      <c r="I676" s="39" t="s">
        <v>28</v>
      </c>
      <c r="J676" s="39" t="s">
        <v>28</v>
      </c>
    </row>
    <row r="677" spans="2:10" ht="72.75" customHeight="1">
      <c r="B677" s="129" t="s">
        <v>213</v>
      </c>
      <c r="C677" s="36" t="s">
        <v>166</v>
      </c>
      <c r="D677" s="39" t="s">
        <v>28</v>
      </c>
      <c r="E677" s="39" t="s">
        <v>28</v>
      </c>
      <c r="F677" s="39" t="s">
        <v>28</v>
      </c>
      <c r="G677" s="11"/>
      <c r="H677" s="39" t="s">
        <v>28</v>
      </c>
      <c r="I677" s="39" t="s">
        <v>28</v>
      </c>
      <c r="J677" s="39" t="s">
        <v>28</v>
      </c>
    </row>
    <row r="678" spans="2:10">
      <c r="B678" s="334" t="s">
        <v>140</v>
      </c>
      <c r="C678" s="334"/>
      <c r="D678" s="38"/>
      <c r="E678" s="38"/>
      <c r="F678" s="38"/>
      <c r="G678" s="38"/>
      <c r="H678" s="38"/>
      <c r="I678" s="38"/>
      <c r="J678" s="38"/>
    </row>
    <row r="679" spans="2:10" ht="78" customHeight="1">
      <c r="B679" s="350" t="s">
        <v>289</v>
      </c>
      <c r="C679" s="350"/>
      <c r="D679" s="45">
        <v>1</v>
      </c>
      <c r="E679" s="45">
        <f t="shared" ref="E679:E681" si="35">D679</f>
        <v>1</v>
      </c>
      <c r="F679" s="45">
        <v>1</v>
      </c>
      <c r="G679" s="45">
        <f t="shared" ref="G679:G681" si="36">F679</f>
        <v>1</v>
      </c>
      <c r="H679" s="45">
        <v>1</v>
      </c>
      <c r="I679" s="45">
        <f t="shared" ref="I679:I686" si="37">G679-H679</f>
        <v>0</v>
      </c>
      <c r="J679" s="11"/>
    </row>
    <row r="680" spans="2:10" ht="31.5" customHeight="1">
      <c r="B680" s="350" t="s">
        <v>179</v>
      </c>
      <c r="C680" s="350"/>
      <c r="D680" s="45">
        <v>100</v>
      </c>
      <c r="E680" s="45">
        <f t="shared" si="35"/>
        <v>100</v>
      </c>
      <c r="F680" s="45">
        <v>100</v>
      </c>
      <c r="G680" s="45">
        <f t="shared" si="36"/>
        <v>100</v>
      </c>
      <c r="H680" s="45">
        <v>100</v>
      </c>
      <c r="I680" s="45">
        <f t="shared" si="37"/>
        <v>0</v>
      </c>
      <c r="J680" s="11"/>
    </row>
    <row r="681" spans="2:10" ht="30.75" customHeight="1">
      <c r="B681" s="350" t="s">
        <v>180</v>
      </c>
      <c r="C681" s="350"/>
      <c r="D681" s="45">
        <v>3</v>
      </c>
      <c r="E681" s="45">
        <f t="shared" si="35"/>
        <v>3</v>
      </c>
      <c r="F681" s="45">
        <v>3</v>
      </c>
      <c r="G681" s="45">
        <f t="shared" si="36"/>
        <v>3</v>
      </c>
      <c r="H681" s="45">
        <v>3</v>
      </c>
      <c r="I681" s="45">
        <f t="shared" si="37"/>
        <v>0</v>
      </c>
      <c r="J681" s="11"/>
    </row>
    <row r="682" spans="2:10" ht="28.5" customHeight="1">
      <c r="B682" s="350" t="s">
        <v>181</v>
      </c>
      <c r="C682" s="350"/>
      <c r="D682" s="45">
        <v>100</v>
      </c>
      <c r="E682" s="45">
        <f t="shared" ref="E682:E687" si="38">D682</f>
        <v>100</v>
      </c>
      <c r="F682" s="45">
        <v>100</v>
      </c>
      <c r="G682" s="45">
        <f>F682</f>
        <v>100</v>
      </c>
      <c r="H682" s="45">
        <v>100</v>
      </c>
      <c r="I682" s="45">
        <f t="shared" si="37"/>
        <v>0</v>
      </c>
      <c r="J682" s="11"/>
    </row>
    <row r="683" spans="2:10" s="146" customFormat="1" ht="74.25" customHeight="1">
      <c r="B683" s="350" t="s">
        <v>290</v>
      </c>
      <c r="C683" s="350"/>
      <c r="D683" s="45">
        <v>1</v>
      </c>
      <c r="E683" s="45">
        <f t="shared" si="38"/>
        <v>1</v>
      </c>
      <c r="F683" s="45">
        <v>1</v>
      </c>
      <c r="G683" s="45">
        <f>F683</f>
        <v>1</v>
      </c>
      <c r="H683" s="45">
        <v>1</v>
      </c>
      <c r="I683" s="45">
        <f t="shared" si="37"/>
        <v>0</v>
      </c>
      <c r="J683" s="11"/>
    </row>
    <row r="684" spans="2:10" s="146" customFormat="1" ht="28.5" customHeight="1">
      <c r="B684" s="350" t="s">
        <v>179</v>
      </c>
      <c r="C684" s="350"/>
      <c r="D684" s="45">
        <v>100</v>
      </c>
      <c r="E684" s="45">
        <f t="shared" si="38"/>
        <v>100</v>
      </c>
      <c r="F684" s="45">
        <v>100</v>
      </c>
      <c r="G684" s="45">
        <f>F684</f>
        <v>100</v>
      </c>
      <c r="H684" s="45">
        <v>100</v>
      </c>
      <c r="I684" s="45">
        <f t="shared" si="37"/>
        <v>0</v>
      </c>
      <c r="J684" s="11"/>
    </row>
    <row r="685" spans="2:10" s="146" customFormat="1" ht="28.5" customHeight="1">
      <c r="B685" s="350" t="s">
        <v>180</v>
      </c>
      <c r="C685" s="350"/>
      <c r="D685" s="45">
        <v>3</v>
      </c>
      <c r="E685" s="45">
        <f t="shared" si="38"/>
        <v>3</v>
      </c>
      <c r="F685" s="45">
        <v>3</v>
      </c>
      <c r="G685" s="45">
        <f>F685</f>
        <v>3</v>
      </c>
      <c r="H685" s="45">
        <v>3</v>
      </c>
      <c r="I685" s="45">
        <f t="shared" si="37"/>
        <v>0</v>
      </c>
      <c r="J685" s="11"/>
    </row>
    <row r="686" spans="2:10" s="146" customFormat="1" ht="28.5" customHeight="1">
      <c r="B686" s="350" t="s">
        <v>181</v>
      </c>
      <c r="C686" s="350"/>
      <c r="D686" s="45">
        <v>100</v>
      </c>
      <c r="E686" s="45">
        <f t="shared" si="38"/>
        <v>100</v>
      </c>
      <c r="F686" s="45">
        <v>100</v>
      </c>
      <c r="G686" s="45">
        <f>F686</f>
        <v>100</v>
      </c>
      <c r="H686" s="45">
        <v>100</v>
      </c>
      <c r="I686" s="45">
        <f t="shared" si="37"/>
        <v>0</v>
      </c>
      <c r="J686" s="11"/>
    </row>
    <row r="687" spans="2:10" ht="83.25" customHeight="1">
      <c r="B687" s="337" t="s">
        <v>141</v>
      </c>
      <c r="C687" s="337"/>
      <c r="D687" s="173">
        <v>19700</v>
      </c>
      <c r="E687" s="173">
        <f t="shared" si="38"/>
        <v>19700</v>
      </c>
      <c r="F687" s="173">
        <v>14775</v>
      </c>
      <c r="G687" s="173">
        <f t="shared" ref="G687" si="39">F687</f>
        <v>14775</v>
      </c>
      <c r="H687" s="173">
        <v>13050</v>
      </c>
      <c r="I687" s="173">
        <f>G687-H687</f>
        <v>1725</v>
      </c>
      <c r="J687" s="72" t="s">
        <v>325</v>
      </c>
    </row>
    <row r="689" spans="2:10" s="146" customFormat="1"/>
    <row r="691" spans="2:10" ht="16.5" customHeight="1">
      <c r="B691" s="148" t="s">
        <v>324</v>
      </c>
      <c r="C691" s="329" t="s">
        <v>66</v>
      </c>
      <c r="D691" s="329"/>
      <c r="E691" s="329"/>
      <c r="F691" s="276" t="s">
        <v>67</v>
      </c>
      <c r="G691" s="276"/>
      <c r="H691" s="279" t="s">
        <v>265</v>
      </c>
      <c r="I691" s="279"/>
      <c r="J691" s="279"/>
    </row>
    <row r="692" spans="2:10">
      <c r="C692" s="8"/>
      <c r="D692" s="8"/>
      <c r="E692" s="1"/>
      <c r="F692" s="276" t="s">
        <v>68</v>
      </c>
      <c r="G692" s="276"/>
      <c r="H692" s="276" t="s">
        <v>69</v>
      </c>
      <c r="I692" s="276"/>
      <c r="J692" s="276"/>
    </row>
    <row r="693" spans="2:10">
      <c r="B693" s="33" t="s">
        <v>70</v>
      </c>
      <c r="D693" s="8"/>
      <c r="E693" s="8"/>
      <c r="F693" s="8"/>
      <c r="G693" s="8"/>
    </row>
    <row r="694" spans="2:10" ht="16.5" customHeight="1">
      <c r="C694" s="329" t="s">
        <v>71</v>
      </c>
      <c r="D694" s="329"/>
      <c r="E694" s="329"/>
      <c r="F694" s="276" t="s">
        <v>67</v>
      </c>
      <c r="G694" s="276"/>
      <c r="H694" s="279" t="s">
        <v>202</v>
      </c>
      <c r="I694" s="279"/>
      <c r="J694" s="279"/>
    </row>
    <row r="695" spans="2:10">
      <c r="C695" s="8"/>
      <c r="D695" s="8"/>
      <c r="E695" s="8"/>
      <c r="F695" s="276" t="s">
        <v>68</v>
      </c>
      <c r="G695" s="276"/>
      <c r="H695" s="276" t="s">
        <v>69</v>
      </c>
      <c r="I695" s="276"/>
      <c r="J695" s="276"/>
    </row>
    <row r="697" spans="2:10" s="146" customFormat="1"/>
    <row r="698" spans="2:10">
      <c r="H698" s="13"/>
      <c r="I698" s="297" t="s">
        <v>126</v>
      </c>
      <c r="J698" s="297"/>
    </row>
    <row r="699" spans="2:10">
      <c r="F699" s="50"/>
      <c r="G699" s="50"/>
      <c r="H699" s="50"/>
    </row>
    <row r="700" spans="2:10">
      <c r="B700" s="298" t="s">
        <v>120</v>
      </c>
      <c r="C700" s="298"/>
      <c r="D700" s="298"/>
      <c r="E700" s="298"/>
      <c r="F700" s="298"/>
      <c r="G700" s="298"/>
      <c r="H700" s="298"/>
      <c r="I700" s="298"/>
    </row>
    <row r="701" spans="2:10">
      <c r="B701" s="298" t="s">
        <v>127</v>
      </c>
      <c r="C701" s="298"/>
      <c r="D701" s="298"/>
      <c r="E701" s="298"/>
      <c r="F701" s="298"/>
      <c r="G701" s="298"/>
      <c r="H701" s="298"/>
      <c r="I701" s="298"/>
    </row>
    <row r="702" spans="2:10">
      <c r="B702" s="298" t="s">
        <v>323</v>
      </c>
      <c r="C702" s="298"/>
      <c r="D702" s="298"/>
      <c r="E702" s="298"/>
      <c r="F702" s="298"/>
      <c r="G702" s="298"/>
      <c r="H702" s="298"/>
      <c r="I702" s="298"/>
    </row>
    <row r="703" spans="2:10">
      <c r="J703" s="12"/>
    </row>
    <row r="704" spans="2:10">
      <c r="B704" s="291" t="s">
        <v>29</v>
      </c>
      <c r="C704" s="49" t="s">
        <v>30</v>
      </c>
      <c r="D704" s="304" t="s">
        <v>144</v>
      </c>
      <c r="E704" s="293"/>
      <c r="F704" s="293"/>
      <c r="G704" s="293"/>
      <c r="H704" s="293"/>
      <c r="I704" s="305"/>
      <c r="J704" s="12"/>
    </row>
    <row r="705" spans="2:9">
      <c r="B705" s="291"/>
      <c r="C705" s="49" t="s">
        <v>31</v>
      </c>
      <c r="D705" s="289">
        <v>104021</v>
      </c>
      <c r="E705" s="289"/>
      <c r="F705" s="289"/>
      <c r="G705" s="289"/>
      <c r="H705" s="289"/>
      <c r="I705" s="289"/>
    </row>
    <row r="706" spans="2:9">
      <c r="B706" s="290"/>
      <c r="C706" s="290"/>
      <c r="D706" s="290"/>
      <c r="E706" s="290"/>
      <c r="F706" s="290"/>
      <c r="G706" s="290"/>
      <c r="H706" s="290"/>
      <c r="I706" s="290"/>
    </row>
    <row r="707" spans="2:9">
      <c r="B707" s="291" t="s">
        <v>32</v>
      </c>
      <c r="C707" s="49" t="s">
        <v>30</v>
      </c>
      <c r="D707" s="304" t="s">
        <v>144</v>
      </c>
      <c r="E707" s="293"/>
      <c r="F707" s="293"/>
      <c r="G707" s="293"/>
      <c r="H707" s="293"/>
      <c r="I707" s="305"/>
    </row>
    <row r="708" spans="2:9">
      <c r="B708" s="291"/>
      <c r="C708" s="49" t="s">
        <v>31</v>
      </c>
      <c r="D708" s="289">
        <v>104021</v>
      </c>
      <c r="E708" s="289"/>
      <c r="F708" s="289"/>
      <c r="G708" s="289"/>
      <c r="H708" s="289"/>
      <c r="I708" s="289"/>
    </row>
    <row r="709" spans="2:9">
      <c r="B709" s="293"/>
      <c r="C709" s="293"/>
      <c r="D709" s="293"/>
      <c r="E709" s="293"/>
      <c r="F709" s="293"/>
      <c r="G709" s="293"/>
      <c r="H709" s="293"/>
      <c r="I709" s="293"/>
    </row>
    <row r="710" spans="2:9">
      <c r="B710" s="291" t="s">
        <v>33</v>
      </c>
      <c r="C710" s="291"/>
      <c r="D710" s="289">
        <v>1006</v>
      </c>
      <c r="E710" s="289"/>
      <c r="F710" s="289"/>
      <c r="G710" s="289"/>
      <c r="H710" s="289"/>
      <c r="I710" s="289"/>
    </row>
    <row r="711" spans="2:9">
      <c r="B711" s="290"/>
      <c r="C711" s="290"/>
      <c r="D711" s="325"/>
      <c r="E711" s="325"/>
      <c r="F711" s="325"/>
      <c r="G711" s="325"/>
      <c r="H711" s="325"/>
    </row>
    <row r="712" spans="2:9">
      <c r="B712" s="291" t="s">
        <v>34</v>
      </c>
      <c r="C712" s="291"/>
      <c r="D712" s="289"/>
      <c r="E712" s="289"/>
      <c r="F712" s="289"/>
      <c r="G712" s="289"/>
      <c r="H712" s="289"/>
      <c r="I712" s="289"/>
    </row>
    <row r="713" spans="2:9">
      <c r="B713" s="293"/>
      <c r="C713" s="293"/>
      <c r="D713" s="293"/>
      <c r="E713" s="293"/>
      <c r="F713" s="293"/>
      <c r="G713" s="293"/>
      <c r="H713" s="293"/>
      <c r="I713" s="293"/>
    </row>
    <row r="714" spans="2:9">
      <c r="B714" s="294" t="s">
        <v>123</v>
      </c>
      <c r="C714" s="49" t="s">
        <v>37</v>
      </c>
      <c r="D714" s="326" t="s">
        <v>142</v>
      </c>
      <c r="E714" s="327"/>
      <c r="F714" s="327"/>
      <c r="G714" s="327"/>
      <c r="H714" s="327"/>
      <c r="I714" s="328"/>
    </row>
    <row r="715" spans="2:9">
      <c r="B715" s="294"/>
      <c r="C715" s="49" t="s">
        <v>38</v>
      </c>
      <c r="D715" s="326" t="s">
        <v>142</v>
      </c>
      <c r="E715" s="327"/>
      <c r="F715" s="327"/>
      <c r="G715" s="327"/>
      <c r="H715" s="327"/>
      <c r="I715" s="328"/>
    </row>
    <row r="716" spans="2:9">
      <c r="B716" s="294"/>
      <c r="C716" s="49" t="s">
        <v>39</v>
      </c>
      <c r="D716" s="289" t="s">
        <v>143</v>
      </c>
      <c r="E716" s="289"/>
      <c r="F716" s="289"/>
      <c r="G716" s="289"/>
      <c r="H716" s="289"/>
      <c r="I716" s="289"/>
    </row>
    <row r="717" spans="2:9">
      <c r="B717" s="290"/>
      <c r="C717" s="290"/>
      <c r="D717" s="325"/>
      <c r="E717" s="325"/>
      <c r="F717" s="325"/>
      <c r="G717" s="325"/>
      <c r="H717" s="325"/>
    </row>
    <row r="718" spans="2:9" ht="16.5" customHeight="1">
      <c r="B718" s="280" t="s">
        <v>124</v>
      </c>
      <c r="C718" s="49" t="s">
        <v>41</v>
      </c>
      <c r="D718" s="358" t="s">
        <v>189</v>
      </c>
      <c r="E718" s="359"/>
      <c r="F718" s="359"/>
      <c r="G718" s="359"/>
      <c r="H718" s="359"/>
      <c r="I718" s="360"/>
    </row>
    <row r="719" spans="2:9">
      <c r="B719" s="282"/>
      <c r="C719" s="49" t="s">
        <v>42</v>
      </c>
      <c r="D719" s="289">
        <v>1137</v>
      </c>
      <c r="E719" s="289"/>
      <c r="F719" s="289"/>
      <c r="G719" s="289"/>
      <c r="H719" s="289"/>
      <c r="I719" s="289"/>
    </row>
    <row r="720" spans="2:9" ht="27.75" customHeight="1">
      <c r="B720" s="282"/>
      <c r="C720" s="49" t="s">
        <v>43</v>
      </c>
      <c r="D720" s="286" t="s">
        <v>217</v>
      </c>
      <c r="E720" s="287"/>
      <c r="F720" s="287"/>
      <c r="G720" s="287"/>
      <c r="H720" s="287"/>
      <c r="I720" s="288"/>
    </row>
    <row r="721" spans="2:10">
      <c r="B721" s="284"/>
      <c r="C721" s="49" t="s">
        <v>44</v>
      </c>
      <c r="D721" s="289">
        <v>11003</v>
      </c>
      <c r="E721" s="289"/>
      <c r="F721" s="289"/>
      <c r="G721" s="289"/>
      <c r="H721" s="289"/>
      <c r="I721" s="289"/>
    </row>
    <row r="722" spans="2:10">
      <c r="B722" s="290"/>
      <c r="C722" s="290"/>
      <c r="D722" s="325"/>
      <c r="E722" s="325"/>
      <c r="F722" s="325"/>
      <c r="G722" s="325"/>
      <c r="H722" s="325"/>
    </row>
    <row r="723" spans="2:10">
      <c r="B723" s="291" t="s">
        <v>125</v>
      </c>
      <c r="C723" s="291"/>
      <c r="D723" s="289" t="s">
        <v>148</v>
      </c>
      <c r="E723" s="289"/>
      <c r="F723" s="289"/>
      <c r="G723" s="289"/>
      <c r="H723" s="289"/>
      <c r="I723" s="289"/>
    </row>
    <row r="725" spans="2:10" ht="41.25" customHeight="1">
      <c r="B725" s="38"/>
      <c r="C725" s="38"/>
      <c r="D725" s="330" t="s">
        <v>128</v>
      </c>
      <c r="E725" s="331"/>
      <c r="F725" s="330" t="s">
        <v>129</v>
      </c>
      <c r="G725" s="331"/>
      <c r="H725" s="332" t="s">
        <v>130</v>
      </c>
      <c r="I725" s="332" t="s">
        <v>131</v>
      </c>
      <c r="J725" s="332" t="s">
        <v>132</v>
      </c>
    </row>
    <row r="726" spans="2:10" ht="27">
      <c r="B726" s="49" t="s">
        <v>133</v>
      </c>
      <c r="C726" s="52">
        <v>1137</v>
      </c>
      <c r="D726" s="3" t="s">
        <v>2</v>
      </c>
      <c r="E726" s="3" t="s">
        <v>134</v>
      </c>
      <c r="F726" s="3" t="s">
        <v>2</v>
      </c>
      <c r="G726" s="3" t="s">
        <v>134</v>
      </c>
      <c r="H726" s="333"/>
      <c r="I726" s="333"/>
      <c r="J726" s="333"/>
    </row>
    <row r="727" spans="2:10">
      <c r="B727" s="49" t="s">
        <v>135</v>
      </c>
      <c r="C727" s="52">
        <v>11003</v>
      </c>
      <c r="D727" s="3">
        <v>1</v>
      </c>
      <c r="E727" s="3">
        <v>2</v>
      </c>
      <c r="F727" s="3">
        <v>3</v>
      </c>
      <c r="G727" s="3">
        <v>4</v>
      </c>
      <c r="H727" s="3">
        <v>5</v>
      </c>
      <c r="I727" s="3">
        <v>6</v>
      </c>
      <c r="J727" s="3">
        <v>7</v>
      </c>
    </row>
    <row r="728" spans="2:10" ht="33.75" customHeight="1">
      <c r="B728" s="49" t="s">
        <v>136</v>
      </c>
      <c r="C728" s="286" t="s">
        <v>217</v>
      </c>
      <c r="D728" s="287"/>
      <c r="E728" s="287"/>
      <c r="F728" s="287"/>
      <c r="G728" s="287"/>
      <c r="H728" s="287"/>
      <c r="I728" s="287"/>
      <c r="J728" s="288"/>
    </row>
    <row r="729" spans="2:10" ht="60" customHeight="1">
      <c r="B729" s="49" t="s">
        <v>281</v>
      </c>
      <c r="C729" s="269" t="s">
        <v>246</v>
      </c>
      <c r="D729" s="39" t="s">
        <v>28</v>
      </c>
      <c r="E729" s="39" t="s">
        <v>28</v>
      </c>
      <c r="F729" s="39"/>
      <c r="G729" s="11"/>
      <c r="H729" s="39" t="s">
        <v>28</v>
      </c>
      <c r="I729" s="39" t="s">
        <v>28</v>
      </c>
      <c r="J729" s="39" t="s">
        <v>28</v>
      </c>
    </row>
    <row r="730" spans="2:10" ht="27">
      <c r="B730" s="49" t="s">
        <v>138</v>
      </c>
      <c r="C730" s="51" t="s">
        <v>158</v>
      </c>
      <c r="D730" s="39" t="s">
        <v>28</v>
      </c>
      <c r="E730" s="39" t="s">
        <v>28</v>
      </c>
      <c r="F730" s="39" t="s">
        <v>28</v>
      </c>
      <c r="G730" s="39" t="s">
        <v>27</v>
      </c>
      <c r="H730" s="39" t="s">
        <v>28</v>
      </c>
      <c r="I730" s="39" t="s">
        <v>28</v>
      </c>
      <c r="J730" s="39" t="s">
        <v>28</v>
      </c>
    </row>
    <row r="731" spans="2:10" ht="75.75" customHeight="1">
      <c r="B731" s="129" t="s">
        <v>213</v>
      </c>
      <c r="C731" s="51" t="s">
        <v>166</v>
      </c>
      <c r="D731" s="39" t="s">
        <v>28</v>
      </c>
      <c r="E731" s="39" t="s">
        <v>28</v>
      </c>
      <c r="F731" s="39" t="s">
        <v>28</v>
      </c>
      <c r="G731" s="11"/>
      <c r="H731" s="39" t="s">
        <v>28</v>
      </c>
      <c r="I731" s="39" t="s">
        <v>28</v>
      </c>
      <c r="J731" s="39" t="s">
        <v>28</v>
      </c>
    </row>
    <row r="732" spans="2:10">
      <c r="B732" s="334" t="s">
        <v>140</v>
      </c>
      <c r="C732" s="334"/>
      <c r="D732" s="38"/>
      <c r="E732" s="38"/>
      <c r="F732" s="38"/>
      <c r="G732" s="38"/>
      <c r="H732" s="38"/>
      <c r="I732" s="38"/>
      <c r="J732" s="38"/>
    </row>
    <row r="733" spans="2:10" ht="60" customHeight="1">
      <c r="B733" s="350" t="s">
        <v>291</v>
      </c>
      <c r="C733" s="350"/>
      <c r="D733" s="45">
        <v>100</v>
      </c>
      <c r="E733" s="45">
        <f t="shared" ref="E733:E738" si="40">D733</f>
        <v>100</v>
      </c>
      <c r="F733" s="45">
        <v>100</v>
      </c>
      <c r="G733" s="45">
        <f t="shared" ref="G733:G736" si="41">F733</f>
        <v>100</v>
      </c>
      <c r="H733" s="45">
        <v>100</v>
      </c>
      <c r="I733" s="45">
        <f>G733-H733</f>
        <v>0</v>
      </c>
      <c r="J733" s="11"/>
    </row>
    <row r="734" spans="2:10" ht="72" customHeight="1">
      <c r="B734" s="350" t="s">
        <v>292</v>
      </c>
      <c r="C734" s="350"/>
      <c r="D734" s="45">
        <v>2</v>
      </c>
      <c r="E734" s="45">
        <f t="shared" si="40"/>
        <v>2</v>
      </c>
      <c r="F734" s="45">
        <v>2</v>
      </c>
      <c r="G734" s="45">
        <f t="shared" si="41"/>
        <v>2</v>
      </c>
      <c r="H734" s="45">
        <v>2</v>
      </c>
      <c r="I734" s="45">
        <f t="shared" ref="I734:I737" si="42">G734-H734</f>
        <v>0</v>
      </c>
      <c r="J734" s="11"/>
    </row>
    <row r="735" spans="2:10" ht="30.75" customHeight="1">
      <c r="B735" s="350" t="s">
        <v>179</v>
      </c>
      <c r="C735" s="350"/>
      <c r="D735" s="45">
        <v>100</v>
      </c>
      <c r="E735" s="45">
        <f t="shared" si="40"/>
        <v>100</v>
      </c>
      <c r="F735" s="45">
        <v>100</v>
      </c>
      <c r="G735" s="45">
        <f t="shared" si="41"/>
        <v>100</v>
      </c>
      <c r="H735" s="45">
        <v>100</v>
      </c>
      <c r="I735" s="45">
        <f t="shared" si="42"/>
        <v>0</v>
      </c>
      <c r="J735" s="11"/>
    </row>
    <row r="736" spans="2:10" ht="29.25" customHeight="1">
      <c r="B736" s="350" t="s">
        <v>180</v>
      </c>
      <c r="C736" s="350"/>
      <c r="D736" s="45">
        <v>3</v>
      </c>
      <c r="E736" s="45">
        <f t="shared" si="40"/>
        <v>3</v>
      </c>
      <c r="F736" s="45">
        <v>3</v>
      </c>
      <c r="G736" s="45">
        <f t="shared" si="41"/>
        <v>3</v>
      </c>
      <c r="H736" s="45">
        <v>3</v>
      </c>
      <c r="I736" s="45">
        <f t="shared" si="42"/>
        <v>0</v>
      </c>
      <c r="J736" s="11"/>
    </row>
    <row r="737" spans="2:11" ht="30" customHeight="1">
      <c r="B737" s="350" t="s">
        <v>181</v>
      </c>
      <c r="C737" s="350"/>
      <c r="D737" s="45">
        <v>100</v>
      </c>
      <c r="E737" s="45">
        <f t="shared" si="40"/>
        <v>100</v>
      </c>
      <c r="F737" s="45">
        <v>100</v>
      </c>
      <c r="G737" s="45">
        <f>F737</f>
        <v>100</v>
      </c>
      <c r="H737" s="45">
        <v>100</v>
      </c>
      <c r="I737" s="45">
        <f t="shared" si="42"/>
        <v>0</v>
      </c>
      <c r="J737" s="11"/>
    </row>
    <row r="738" spans="2:11" s="130" customFormat="1" ht="84" customHeight="1">
      <c r="B738" s="361" t="s">
        <v>141</v>
      </c>
      <c r="C738" s="361"/>
      <c r="D738" s="176">
        <v>99600</v>
      </c>
      <c r="E738" s="176">
        <f t="shared" si="40"/>
        <v>99600</v>
      </c>
      <c r="F738" s="176">
        <v>74700</v>
      </c>
      <c r="G738" s="176">
        <f>F738</f>
        <v>74700</v>
      </c>
      <c r="H738" s="176">
        <v>67264.88</v>
      </c>
      <c r="I738" s="176">
        <f>G738-H738</f>
        <v>7435.1199999999953</v>
      </c>
      <c r="J738" s="72" t="s">
        <v>325</v>
      </c>
      <c r="K738" s="153"/>
    </row>
    <row r="740" spans="2:11" s="146" customFormat="1"/>
    <row r="741" spans="2:11" s="146" customFormat="1"/>
    <row r="742" spans="2:11" ht="16.5" customHeight="1">
      <c r="B742" s="148" t="s">
        <v>324</v>
      </c>
      <c r="C742" s="329" t="s">
        <v>66</v>
      </c>
      <c r="D742" s="329"/>
      <c r="E742" s="329"/>
      <c r="F742" s="276" t="s">
        <v>67</v>
      </c>
      <c r="G742" s="276"/>
      <c r="H742" s="279" t="s">
        <v>265</v>
      </c>
      <c r="I742" s="279"/>
      <c r="J742" s="279"/>
    </row>
    <row r="743" spans="2:11">
      <c r="C743" s="8"/>
      <c r="D743" s="8"/>
      <c r="E743" s="1"/>
      <c r="F743" s="276" t="s">
        <v>68</v>
      </c>
      <c r="G743" s="276"/>
      <c r="H743" s="276" t="s">
        <v>69</v>
      </c>
      <c r="I743" s="276"/>
      <c r="J743" s="276"/>
    </row>
    <row r="744" spans="2:11">
      <c r="B744" s="48" t="s">
        <v>70</v>
      </c>
      <c r="D744" s="8"/>
      <c r="E744" s="8"/>
      <c r="F744" s="8"/>
      <c r="G744" s="8"/>
    </row>
    <row r="745" spans="2:11" ht="16.5" customHeight="1">
      <c r="C745" s="329" t="s">
        <v>71</v>
      </c>
      <c r="D745" s="329"/>
      <c r="E745" s="329"/>
      <c r="F745" s="276" t="s">
        <v>67</v>
      </c>
      <c r="G745" s="276"/>
      <c r="H745" s="279" t="s">
        <v>202</v>
      </c>
      <c r="I745" s="279"/>
      <c r="J745" s="279"/>
    </row>
    <row r="746" spans="2:11">
      <c r="C746" s="8"/>
      <c r="D746" s="8"/>
      <c r="E746" s="8"/>
      <c r="F746" s="276" t="s">
        <v>68</v>
      </c>
      <c r="G746" s="276"/>
      <c r="H746" s="276" t="s">
        <v>69</v>
      </c>
      <c r="I746" s="276"/>
      <c r="J746" s="276"/>
    </row>
    <row r="748" spans="2:11" s="146" customFormat="1" ht="12.75" customHeight="1">
      <c r="C748" s="8"/>
      <c r="D748" s="8"/>
      <c r="E748" s="8"/>
      <c r="F748" s="239"/>
      <c r="G748" s="239"/>
      <c r="H748" s="239"/>
      <c r="I748" s="239"/>
      <c r="J748" s="239"/>
    </row>
    <row r="749" spans="2:11">
      <c r="H749" s="13"/>
      <c r="I749" s="297" t="s">
        <v>126</v>
      </c>
      <c r="J749" s="297"/>
    </row>
    <row r="750" spans="2:11">
      <c r="F750" s="75"/>
      <c r="G750" s="75"/>
      <c r="H750" s="75"/>
    </row>
    <row r="751" spans="2:11">
      <c r="B751" s="298" t="s">
        <v>120</v>
      </c>
      <c r="C751" s="298"/>
      <c r="D751" s="298"/>
      <c r="E751" s="298"/>
      <c r="F751" s="298"/>
      <c r="G751" s="298"/>
      <c r="H751" s="298"/>
      <c r="I751" s="298"/>
    </row>
    <row r="752" spans="2:11">
      <c r="B752" s="298" t="s">
        <v>127</v>
      </c>
      <c r="C752" s="298"/>
      <c r="D752" s="298"/>
      <c r="E752" s="298"/>
      <c r="F752" s="298"/>
      <c r="G752" s="298"/>
      <c r="H752" s="298"/>
      <c r="I752" s="298"/>
    </row>
    <row r="753" spans="2:10">
      <c r="B753" s="298" t="s">
        <v>323</v>
      </c>
      <c r="C753" s="298"/>
      <c r="D753" s="298"/>
      <c r="E753" s="298"/>
      <c r="F753" s="298"/>
      <c r="G753" s="298"/>
      <c r="H753" s="298"/>
      <c r="I753" s="298"/>
    </row>
    <row r="754" spans="2:10">
      <c r="J754" s="12"/>
    </row>
    <row r="755" spans="2:10" ht="21" customHeight="1">
      <c r="B755" s="291" t="s">
        <v>29</v>
      </c>
      <c r="C755" s="74" t="s">
        <v>30</v>
      </c>
      <c r="D755" s="304" t="s">
        <v>144</v>
      </c>
      <c r="E755" s="293"/>
      <c r="F755" s="293"/>
      <c r="G755" s="293"/>
      <c r="H755" s="293"/>
      <c r="I755" s="305"/>
      <c r="J755" s="12"/>
    </row>
    <row r="756" spans="2:10">
      <c r="B756" s="291"/>
      <c r="C756" s="74" t="s">
        <v>31</v>
      </c>
      <c r="D756" s="289">
        <v>104021</v>
      </c>
      <c r="E756" s="289"/>
      <c r="F756" s="289"/>
      <c r="G756" s="289"/>
      <c r="H756" s="289"/>
      <c r="I756" s="289"/>
    </row>
    <row r="757" spans="2:10">
      <c r="B757" s="290"/>
      <c r="C757" s="290"/>
      <c r="D757" s="290"/>
      <c r="E757" s="290"/>
      <c r="F757" s="290"/>
      <c r="G757" s="290"/>
      <c r="H757" s="290"/>
      <c r="I757" s="290"/>
    </row>
    <row r="758" spans="2:10" ht="21" customHeight="1">
      <c r="B758" s="291" t="s">
        <v>32</v>
      </c>
      <c r="C758" s="74" t="s">
        <v>30</v>
      </c>
      <c r="D758" s="304" t="s">
        <v>144</v>
      </c>
      <c r="E758" s="293"/>
      <c r="F758" s="293"/>
      <c r="G758" s="293"/>
      <c r="H758" s="293"/>
      <c r="I758" s="305"/>
    </row>
    <row r="759" spans="2:10">
      <c r="B759" s="291"/>
      <c r="C759" s="74" t="s">
        <v>31</v>
      </c>
      <c r="D759" s="289">
        <v>104021</v>
      </c>
      <c r="E759" s="289"/>
      <c r="F759" s="289"/>
      <c r="G759" s="289"/>
      <c r="H759" s="289"/>
      <c r="I759" s="289"/>
    </row>
    <row r="760" spans="2:10">
      <c r="B760" s="293"/>
      <c r="C760" s="293"/>
      <c r="D760" s="293"/>
      <c r="E760" s="293"/>
      <c r="F760" s="293"/>
      <c r="G760" s="293"/>
      <c r="H760" s="293"/>
      <c r="I760" s="293"/>
    </row>
    <row r="761" spans="2:10" ht="20.25" customHeight="1">
      <c r="B761" s="291" t="s">
        <v>33</v>
      </c>
      <c r="C761" s="291"/>
      <c r="D761" s="304" t="s">
        <v>144</v>
      </c>
      <c r="E761" s="293"/>
      <c r="F761" s="293"/>
      <c r="G761" s="293"/>
      <c r="H761" s="293"/>
      <c r="I761" s="305"/>
    </row>
    <row r="762" spans="2:10">
      <c r="B762" s="290"/>
      <c r="C762" s="290"/>
      <c r="D762" s="325"/>
      <c r="E762" s="325"/>
      <c r="F762" s="325"/>
      <c r="G762" s="325"/>
      <c r="H762" s="325"/>
    </row>
    <row r="763" spans="2:10">
      <c r="B763" s="291" t="s">
        <v>34</v>
      </c>
      <c r="C763" s="291"/>
      <c r="D763" s="289">
        <v>1006</v>
      </c>
      <c r="E763" s="289"/>
      <c r="F763" s="289"/>
      <c r="G763" s="289"/>
      <c r="H763" s="289"/>
      <c r="I763" s="289"/>
    </row>
    <row r="764" spans="2:10">
      <c r="B764" s="293"/>
      <c r="C764" s="293"/>
      <c r="D764" s="293"/>
      <c r="E764" s="293"/>
      <c r="F764" s="293"/>
      <c r="G764" s="293"/>
      <c r="H764" s="293"/>
      <c r="I764" s="293"/>
    </row>
    <row r="765" spans="2:10">
      <c r="B765" s="294" t="s">
        <v>123</v>
      </c>
      <c r="C765" s="74" t="s">
        <v>37</v>
      </c>
      <c r="D765" s="315" t="s">
        <v>157</v>
      </c>
      <c r="E765" s="316"/>
      <c r="F765" s="316"/>
      <c r="G765" s="316"/>
      <c r="H765" s="316"/>
      <c r="I765" s="317"/>
    </row>
    <row r="766" spans="2:10">
      <c r="B766" s="294"/>
      <c r="C766" s="74" t="s">
        <v>38</v>
      </c>
      <c r="D766" s="315" t="s">
        <v>149</v>
      </c>
      <c r="E766" s="316"/>
      <c r="F766" s="316"/>
      <c r="G766" s="316"/>
      <c r="H766" s="316"/>
      <c r="I766" s="317"/>
    </row>
    <row r="767" spans="2:10">
      <c r="B767" s="294"/>
      <c r="C767" s="74" t="s">
        <v>39</v>
      </c>
      <c r="D767" s="315" t="s">
        <v>142</v>
      </c>
      <c r="E767" s="316"/>
      <c r="F767" s="316"/>
      <c r="G767" s="316"/>
      <c r="H767" s="316"/>
      <c r="I767" s="317"/>
    </row>
    <row r="768" spans="2:10">
      <c r="B768" s="290"/>
      <c r="C768" s="290"/>
      <c r="D768" s="325"/>
      <c r="E768" s="325"/>
      <c r="F768" s="325"/>
      <c r="G768" s="325"/>
      <c r="H768" s="325"/>
    </row>
    <row r="769" spans="2:10" ht="30" customHeight="1">
      <c r="B769" s="280" t="s">
        <v>124</v>
      </c>
      <c r="C769" s="74" t="s">
        <v>41</v>
      </c>
      <c r="D769" s="286" t="s">
        <v>145</v>
      </c>
      <c r="E769" s="287"/>
      <c r="F769" s="287"/>
      <c r="G769" s="287"/>
      <c r="H769" s="287"/>
      <c r="I769" s="288"/>
    </row>
    <row r="770" spans="2:10">
      <c r="B770" s="282"/>
      <c r="C770" s="74" t="s">
        <v>42</v>
      </c>
      <c r="D770" s="289">
        <v>1108</v>
      </c>
      <c r="E770" s="289"/>
      <c r="F770" s="289"/>
      <c r="G770" s="289"/>
      <c r="H770" s="289"/>
      <c r="I770" s="289"/>
    </row>
    <row r="771" spans="2:10" ht="39.75" customHeight="1">
      <c r="B771" s="282"/>
      <c r="C771" s="74" t="s">
        <v>43</v>
      </c>
      <c r="D771" s="286" t="s">
        <v>191</v>
      </c>
      <c r="E771" s="287"/>
      <c r="F771" s="287"/>
      <c r="G771" s="287"/>
      <c r="H771" s="287"/>
      <c r="I771" s="288"/>
    </row>
    <row r="772" spans="2:10">
      <c r="B772" s="284"/>
      <c r="C772" s="74" t="s">
        <v>44</v>
      </c>
      <c r="D772" s="289">
        <v>11005</v>
      </c>
      <c r="E772" s="289"/>
      <c r="F772" s="289"/>
      <c r="G772" s="289"/>
      <c r="H772" s="289"/>
      <c r="I772" s="289"/>
    </row>
    <row r="773" spans="2:10">
      <c r="B773" s="290"/>
      <c r="C773" s="290"/>
      <c r="D773" s="325"/>
      <c r="E773" s="325"/>
      <c r="F773" s="325"/>
      <c r="G773" s="325"/>
      <c r="H773" s="325"/>
    </row>
    <row r="774" spans="2:10">
      <c r="B774" s="291" t="s">
        <v>125</v>
      </c>
      <c r="C774" s="291"/>
      <c r="D774" s="289" t="s">
        <v>148</v>
      </c>
      <c r="E774" s="289"/>
      <c r="F774" s="289"/>
      <c r="G774" s="289"/>
      <c r="H774" s="289"/>
      <c r="I774" s="289"/>
    </row>
    <row r="776" spans="2:10" ht="38.25" customHeight="1">
      <c r="B776" s="38"/>
      <c r="C776" s="38"/>
      <c r="D776" s="330" t="s">
        <v>128</v>
      </c>
      <c r="E776" s="331"/>
      <c r="F776" s="330" t="s">
        <v>129</v>
      </c>
      <c r="G776" s="331"/>
      <c r="H776" s="332" t="s">
        <v>130</v>
      </c>
      <c r="I776" s="332" t="s">
        <v>131</v>
      </c>
      <c r="J776" s="332" t="s">
        <v>132</v>
      </c>
    </row>
    <row r="777" spans="2:10" ht="61.5" customHeight="1">
      <c r="B777" s="74" t="s">
        <v>133</v>
      </c>
      <c r="C777" s="77">
        <v>1108</v>
      </c>
      <c r="D777" s="3" t="s">
        <v>2</v>
      </c>
      <c r="E777" s="3" t="s">
        <v>134</v>
      </c>
      <c r="F777" s="3" t="s">
        <v>2</v>
      </c>
      <c r="G777" s="3" t="s">
        <v>134</v>
      </c>
      <c r="H777" s="333"/>
      <c r="I777" s="333"/>
      <c r="J777" s="333"/>
    </row>
    <row r="778" spans="2:10" ht="25.5" customHeight="1">
      <c r="B778" s="74" t="s">
        <v>135</v>
      </c>
      <c r="C778" s="77">
        <v>11005</v>
      </c>
      <c r="D778" s="3">
        <v>1</v>
      </c>
      <c r="E778" s="3">
        <v>2</v>
      </c>
      <c r="F778" s="3">
        <v>3</v>
      </c>
      <c r="G778" s="3">
        <v>4</v>
      </c>
      <c r="H778" s="3">
        <v>5</v>
      </c>
      <c r="I778" s="3">
        <v>6</v>
      </c>
      <c r="J778" s="3">
        <v>7</v>
      </c>
    </row>
    <row r="779" spans="2:10" ht="48.75" customHeight="1">
      <c r="B779" s="74" t="s">
        <v>136</v>
      </c>
      <c r="C779" s="286" t="s">
        <v>191</v>
      </c>
      <c r="D779" s="287"/>
      <c r="E779" s="287"/>
      <c r="F779" s="287"/>
      <c r="G779" s="287"/>
      <c r="H779" s="287"/>
      <c r="I779" s="287"/>
      <c r="J779" s="288"/>
    </row>
    <row r="780" spans="2:10" ht="152.25" customHeight="1">
      <c r="B780" s="74" t="s">
        <v>137</v>
      </c>
      <c r="C780" s="76" t="s">
        <v>191</v>
      </c>
      <c r="D780" s="39" t="s">
        <v>28</v>
      </c>
      <c r="E780" s="39" t="s">
        <v>28</v>
      </c>
      <c r="F780" s="39" t="s">
        <v>28</v>
      </c>
      <c r="G780" s="11"/>
      <c r="H780" s="39" t="s">
        <v>28</v>
      </c>
      <c r="I780" s="39" t="s">
        <v>28</v>
      </c>
      <c r="J780" s="39" t="s">
        <v>28</v>
      </c>
    </row>
    <row r="781" spans="2:10" ht="26.25" customHeight="1">
      <c r="B781" s="74" t="s">
        <v>138</v>
      </c>
      <c r="C781" s="76"/>
      <c r="D781" s="39" t="s">
        <v>28</v>
      </c>
      <c r="E781" s="39" t="s">
        <v>28</v>
      </c>
      <c r="F781" s="39" t="s">
        <v>28</v>
      </c>
      <c r="G781" s="39" t="s">
        <v>27</v>
      </c>
      <c r="H781" s="39" t="s">
        <v>28</v>
      </c>
      <c r="I781" s="39" t="s">
        <v>28</v>
      </c>
      <c r="J781" s="39" t="s">
        <v>28</v>
      </c>
    </row>
    <row r="782" spans="2:10" ht="39.75" customHeight="1">
      <c r="B782" s="2" t="s">
        <v>139</v>
      </c>
      <c r="C782" s="76" t="s">
        <v>164</v>
      </c>
      <c r="D782" s="39" t="s">
        <v>28</v>
      </c>
      <c r="E782" s="39" t="s">
        <v>28</v>
      </c>
      <c r="F782" s="39" t="s">
        <v>28</v>
      </c>
      <c r="G782" s="11"/>
      <c r="H782" s="39" t="s">
        <v>28</v>
      </c>
      <c r="I782" s="39" t="s">
        <v>28</v>
      </c>
      <c r="J782" s="39" t="s">
        <v>28</v>
      </c>
    </row>
    <row r="783" spans="2:10" ht="28.5" customHeight="1">
      <c r="B783" s="334" t="s">
        <v>140</v>
      </c>
      <c r="C783" s="334"/>
      <c r="D783" s="38"/>
      <c r="E783" s="38"/>
      <c r="F783" s="38"/>
      <c r="G783" s="38"/>
      <c r="H783" s="38"/>
      <c r="I783" s="38"/>
      <c r="J783" s="38"/>
    </row>
    <row r="784" spans="2:10" ht="30" customHeight="1">
      <c r="B784" s="337" t="s">
        <v>141</v>
      </c>
      <c r="C784" s="337"/>
      <c r="D784" s="43"/>
      <c r="E784" s="128">
        <v>11211.37</v>
      </c>
      <c r="F784" s="43"/>
      <c r="G784" s="128">
        <v>11211.37</v>
      </c>
      <c r="H784" s="128">
        <v>11211.37</v>
      </c>
      <c r="I784" s="43">
        <f>G784-H784</f>
        <v>0</v>
      </c>
      <c r="J784" s="11"/>
    </row>
    <row r="785" spans="2:10" s="146" customFormat="1" ht="30" customHeight="1">
      <c r="D785" s="86"/>
      <c r="E785" s="191"/>
      <c r="F785" s="86"/>
      <c r="G785" s="191"/>
      <c r="H785" s="191"/>
      <c r="I785" s="86"/>
      <c r="J785" s="87"/>
    </row>
    <row r="788" spans="2:10" ht="16.5" customHeight="1">
      <c r="B788" s="148" t="s">
        <v>324</v>
      </c>
      <c r="C788" s="329" t="s">
        <v>66</v>
      </c>
      <c r="D788" s="329"/>
      <c r="E788" s="329"/>
      <c r="F788" s="276" t="s">
        <v>67</v>
      </c>
      <c r="G788" s="276"/>
      <c r="H788" s="279" t="s">
        <v>265</v>
      </c>
      <c r="I788" s="279"/>
      <c r="J788" s="279"/>
    </row>
    <row r="789" spans="2:10">
      <c r="C789" s="8"/>
      <c r="D789" s="8"/>
      <c r="E789" s="1"/>
      <c r="F789" s="276" t="s">
        <v>68</v>
      </c>
      <c r="G789" s="276"/>
      <c r="H789" s="276" t="s">
        <v>69</v>
      </c>
      <c r="I789" s="276"/>
      <c r="J789" s="276"/>
    </row>
    <row r="790" spans="2:10">
      <c r="B790" s="73" t="s">
        <v>70</v>
      </c>
      <c r="D790" s="8"/>
      <c r="E790" s="8"/>
      <c r="F790" s="8"/>
      <c r="G790" s="8"/>
    </row>
    <row r="791" spans="2:10" ht="16.5" customHeight="1">
      <c r="C791" s="329" t="s">
        <v>71</v>
      </c>
      <c r="D791" s="329"/>
      <c r="E791" s="329"/>
      <c r="F791" s="276" t="s">
        <v>67</v>
      </c>
      <c r="G791" s="276"/>
      <c r="H791" s="279" t="s">
        <v>202</v>
      </c>
      <c r="I791" s="279"/>
      <c r="J791" s="279"/>
    </row>
    <row r="792" spans="2:10">
      <c r="C792" s="8"/>
      <c r="D792" s="8"/>
      <c r="E792" s="8"/>
      <c r="F792" s="276" t="s">
        <v>68</v>
      </c>
      <c r="G792" s="276"/>
      <c r="H792" s="276" t="s">
        <v>69</v>
      </c>
      <c r="I792" s="276"/>
      <c r="J792" s="276"/>
    </row>
    <row r="793" spans="2:10" s="146" customFormat="1">
      <c r="C793" s="8"/>
      <c r="D793" s="8"/>
      <c r="E793" s="8"/>
      <c r="F793" s="159"/>
      <c r="G793" s="159"/>
      <c r="H793" s="159"/>
      <c r="I793" s="159"/>
      <c r="J793" s="159"/>
    </row>
    <row r="794" spans="2:10" s="146" customFormat="1">
      <c r="C794" s="8"/>
      <c r="D794" s="8"/>
      <c r="E794" s="8"/>
      <c r="F794" s="275"/>
      <c r="G794" s="275"/>
      <c r="H794" s="275"/>
      <c r="I794" s="275"/>
      <c r="J794" s="275"/>
    </row>
    <row r="795" spans="2:10">
      <c r="H795" s="13"/>
      <c r="I795" s="297" t="s">
        <v>126</v>
      </c>
      <c r="J795" s="297"/>
    </row>
    <row r="796" spans="2:10">
      <c r="F796" s="105"/>
      <c r="G796" s="105"/>
      <c r="H796" s="105"/>
    </row>
    <row r="797" spans="2:10" ht="21" customHeight="1">
      <c r="B797" s="298" t="s">
        <v>120</v>
      </c>
      <c r="C797" s="298"/>
      <c r="D797" s="298"/>
      <c r="E797" s="298"/>
      <c r="F797" s="298"/>
      <c r="G797" s="298"/>
      <c r="H797" s="298"/>
      <c r="I797" s="298"/>
    </row>
    <row r="798" spans="2:10" ht="18" customHeight="1">
      <c r="B798" s="298" t="s">
        <v>127</v>
      </c>
      <c r="C798" s="298"/>
      <c r="D798" s="298"/>
      <c r="E798" s="298"/>
      <c r="F798" s="298"/>
      <c r="G798" s="298"/>
      <c r="H798" s="298"/>
      <c r="I798" s="298"/>
    </row>
    <row r="799" spans="2:10" ht="16.5" customHeight="1">
      <c r="B799" s="298" t="s">
        <v>323</v>
      </c>
      <c r="C799" s="298"/>
      <c r="D799" s="298"/>
      <c r="E799" s="298"/>
      <c r="F799" s="298"/>
      <c r="G799" s="298"/>
      <c r="H799" s="298"/>
      <c r="I799" s="298"/>
    </row>
    <row r="800" spans="2:10" ht="20.25" customHeight="1">
      <c r="B800" s="106"/>
      <c r="C800" s="106"/>
      <c r="D800" s="106"/>
      <c r="E800" s="106"/>
      <c r="F800" s="106"/>
      <c r="G800" s="106"/>
      <c r="H800" s="106"/>
      <c r="I800" s="106"/>
    </row>
    <row r="801" spans="2:10" ht="22.5" customHeight="1">
      <c r="B801" s="291" t="s">
        <v>29</v>
      </c>
      <c r="C801" s="104" t="s">
        <v>30</v>
      </c>
      <c r="D801" s="304" t="s">
        <v>144</v>
      </c>
      <c r="E801" s="293"/>
      <c r="F801" s="293"/>
      <c r="G801" s="293"/>
      <c r="H801" s="293"/>
      <c r="I801" s="305"/>
      <c r="J801" s="12"/>
    </row>
    <row r="802" spans="2:10" ht="21.75" customHeight="1">
      <c r="B802" s="291"/>
      <c r="C802" s="104" t="s">
        <v>31</v>
      </c>
      <c r="D802" s="289">
        <v>104021</v>
      </c>
      <c r="E802" s="289"/>
      <c r="F802" s="289"/>
      <c r="G802" s="289"/>
      <c r="H802" s="289"/>
      <c r="I802" s="289"/>
    </row>
    <row r="803" spans="2:10">
      <c r="B803" s="290"/>
      <c r="C803" s="290"/>
      <c r="D803" s="290"/>
      <c r="E803" s="290"/>
      <c r="F803" s="290"/>
      <c r="G803" s="290"/>
      <c r="H803" s="290"/>
      <c r="I803" s="290"/>
    </row>
    <row r="804" spans="2:10" ht="19.5" customHeight="1">
      <c r="B804" s="291" t="s">
        <v>32</v>
      </c>
      <c r="C804" s="104" t="s">
        <v>30</v>
      </c>
      <c r="D804" s="304" t="s">
        <v>144</v>
      </c>
      <c r="E804" s="293"/>
      <c r="F804" s="293"/>
      <c r="G804" s="293"/>
      <c r="H804" s="293"/>
      <c r="I804" s="305"/>
    </row>
    <row r="805" spans="2:10" ht="18.75" customHeight="1">
      <c r="B805" s="291"/>
      <c r="C805" s="104" t="s">
        <v>31</v>
      </c>
      <c r="D805" s="289">
        <v>104021</v>
      </c>
      <c r="E805" s="289"/>
      <c r="F805" s="289"/>
      <c r="G805" s="289"/>
      <c r="H805" s="289"/>
      <c r="I805" s="289"/>
    </row>
    <row r="806" spans="2:10">
      <c r="B806" s="293"/>
      <c r="C806" s="293"/>
      <c r="D806" s="293"/>
      <c r="E806" s="293"/>
      <c r="F806" s="293"/>
      <c r="G806" s="293"/>
      <c r="H806" s="293"/>
      <c r="I806" s="293"/>
    </row>
    <row r="807" spans="2:10" ht="18.75" customHeight="1">
      <c r="B807" s="291" t="s">
        <v>33</v>
      </c>
      <c r="C807" s="291"/>
      <c r="D807" s="304" t="s">
        <v>144</v>
      </c>
      <c r="E807" s="293"/>
      <c r="F807" s="293"/>
      <c r="G807" s="293"/>
      <c r="H807" s="293"/>
      <c r="I807" s="305"/>
    </row>
    <row r="808" spans="2:10">
      <c r="B808" s="290"/>
      <c r="C808" s="290"/>
      <c r="D808" s="325"/>
      <c r="E808" s="325"/>
      <c r="F808" s="325"/>
      <c r="G808" s="325"/>
      <c r="H808" s="325"/>
    </row>
    <row r="809" spans="2:10">
      <c r="B809" s="291" t="s">
        <v>34</v>
      </c>
      <c r="C809" s="291"/>
      <c r="D809" s="289">
        <v>1006</v>
      </c>
      <c r="E809" s="289"/>
      <c r="F809" s="289"/>
      <c r="G809" s="289"/>
      <c r="H809" s="289"/>
      <c r="I809" s="289"/>
    </row>
    <row r="810" spans="2:10">
      <c r="B810" s="293"/>
      <c r="C810" s="293"/>
      <c r="D810" s="293"/>
      <c r="E810" s="293"/>
      <c r="F810" s="293"/>
      <c r="G810" s="293"/>
      <c r="H810" s="293"/>
      <c r="I810" s="293"/>
    </row>
    <row r="811" spans="2:10">
      <c r="B811" s="294" t="s">
        <v>123</v>
      </c>
      <c r="C811" s="104" t="s">
        <v>37</v>
      </c>
      <c r="D811" s="326" t="s">
        <v>142</v>
      </c>
      <c r="E811" s="327"/>
      <c r="F811" s="327"/>
      <c r="G811" s="327"/>
      <c r="H811" s="327"/>
      <c r="I811" s="328"/>
    </row>
    <row r="812" spans="2:10">
      <c r="B812" s="294"/>
      <c r="C812" s="104" t="s">
        <v>38</v>
      </c>
      <c r="D812" s="326" t="s">
        <v>142</v>
      </c>
      <c r="E812" s="327"/>
      <c r="F812" s="327"/>
      <c r="G812" s="327"/>
      <c r="H812" s="327"/>
      <c r="I812" s="328"/>
    </row>
    <row r="813" spans="2:10">
      <c r="B813" s="294"/>
      <c r="C813" s="104" t="s">
        <v>39</v>
      </c>
      <c r="D813" s="289" t="s">
        <v>143</v>
      </c>
      <c r="E813" s="289"/>
      <c r="F813" s="289"/>
      <c r="G813" s="289"/>
      <c r="H813" s="289"/>
      <c r="I813" s="289"/>
    </row>
    <row r="814" spans="2:10">
      <c r="B814" s="290"/>
      <c r="C814" s="290"/>
      <c r="D814" s="325"/>
      <c r="E814" s="325"/>
      <c r="F814" s="325"/>
      <c r="G814" s="325"/>
      <c r="H814" s="325"/>
    </row>
    <row r="815" spans="2:10" ht="32.25" customHeight="1">
      <c r="B815" s="280" t="s">
        <v>124</v>
      </c>
      <c r="C815" s="104" t="s">
        <v>41</v>
      </c>
      <c r="D815" s="286" t="s">
        <v>145</v>
      </c>
      <c r="E815" s="287"/>
      <c r="F815" s="287"/>
      <c r="G815" s="287"/>
      <c r="H815" s="287"/>
      <c r="I815" s="288"/>
    </row>
    <row r="816" spans="2:10">
      <c r="B816" s="282"/>
      <c r="C816" s="104" t="s">
        <v>42</v>
      </c>
      <c r="D816" s="289">
        <v>1108</v>
      </c>
      <c r="E816" s="289"/>
      <c r="F816" s="289"/>
      <c r="G816" s="289"/>
      <c r="H816" s="289"/>
      <c r="I816" s="289"/>
    </row>
    <row r="817" spans="2:10" ht="22.5" customHeight="1">
      <c r="B817" s="282"/>
      <c r="C817" s="104" t="s">
        <v>43</v>
      </c>
      <c r="D817" s="286" t="s">
        <v>197</v>
      </c>
      <c r="E817" s="287"/>
      <c r="F817" s="287"/>
      <c r="G817" s="287"/>
      <c r="H817" s="287"/>
      <c r="I817" s="288"/>
    </row>
    <row r="818" spans="2:10">
      <c r="B818" s="284"/>
      <c r="C818" s="104" t="s">
        <v>44</v>
      </c>
      <c r="D818" s="289">
        <v>11006</v>
      </c>
      <c r="E818" s="289"/>
      <c r="F818" s="289"/>
      <c r="G818" s="289"/>
      <c r="H818" s="289"/>
      <c r="I818" s="289"/>
    </row>
    <row r="819" spans="2:10">
      <c r="B819" s="290"/>
      <c r="C819" s="290"/>
      <c r="D819" s="325"/>
      <c r="E819" s="325"/>
      <c r="F819" s="325"/>
      <c r="G819" s="325"/>
      <c r="H819" s="325"/>
    </row>
    <row r="820" spans="2:10" ht="22.5" customHeight="1">
      <c r="B820" s="291" t="s">
        <v>125</v>
      </c>
      <c r="C820" s="291"/>
      <c r="D820" s="289" t="s">
        <v>148</v>
      </c>
      <c r="E820" s="289"/>
      <c r="F820" s="289"/>
      <c r="G820" s="289"/>
      <c r="H820" s="289"/>
      <c r="I820" s="289"/>
    </row>
    <row r="821" spans="2:10" ht="22.5" customHeight="1"/>
    <row r="822" spans="2:10" ht="105.75" customHeight="1">
      <c r="B822" s="38"/>
      <c r="C822" s="38"/>
      <c r="D822" s="330" t="s">
        <v>128</v>
      </c>
      <c r="E822" s="331"/>
      <c r="F822" s="330" t="s">
        <v>129</v>
      </c>
      <c r="G822" s="331"/>
      <c r="H822" s="332" t="s">
        <v>130</v>
      </c>
      <c r="I822" s="332" t="s">
        <v>131</v>
      </c>
      <c r="J822" s="332" t="s">
        <v>132</v>
      </c>
    </row>
    <row r="823" spans="2:10" ht="45.75" customHeight="1">
      <c r="B823" s="104" t="s">
        <v>133</v>
      </c>
      <c r="C823" s="108">
        <v>1108</v>
      </c>
      <c r="D823" s="3" t="s">
        <v>2</v>
      </c>
      <c r="E823" s="3" t="s">
        <v>134</v>
      </c>
      <c r="F823" s="3" t="s">
        <v>2</v>
      </c>
      <c r="G823" s="3" t="s">
        <v>134</v>
      </c>
      <c r="H823" s="333"/>
      <c r="I823" s="333"/>
      <c r="J823" s="333"/>
    </row>
    <row r="824" spans="2:10" ht="22.5" customHeight="1">
      <c r="B824" s="104" t="s">
        <v>135</v>
      </c>
      <c r="C824" s="108">
        <v>11004</v>
      </c>
      <c r="D824" s="3">
        <v>1</v>
      </c>
      <c r="E824" s="3">
        <v>2</v>
      </c>
      <c r="F824" s="3">
        <v>3</v>
      </c>
      <c r="G824" s="3">
        <v>4</v>
      </c>
      <c r="H824" s="3">
        <v>5</v>
      </c>
      <c r="I824" s="3">
        <v>6</v>
      </c>
      <c r="J824" s="3">
        <v>7</v>
      </c>
    </row>
    <row r="825" spans="2:10" ht="36" customHeight="1">
      <c r="B825" s="104" t="s">
        <v>136</v>
      </c>
      <c r="C825" s="286" t="s">
        <v>197</v>
      </c>
      <c r="D825" s="287"/>
      <c r="E825" s="287"/>
      <c r="F825" s="287"/>
      <c r="G825" s="287"/>
      <c r="H825" s="287"/>
      <c r="I825" s="287"/>
      <c r="J825" s="288"/>
    </row>
    <row r="826" spans="2:10" ht="49.5" customHeight="1">
      <c r="B826" s="104" t="s">
        <v>137</v>
      </c>
      <c r="C826" s="2" t="s">
        <v>197</v>
      </c>
      <c r="D826" s="39" t="s">
        <v>28</v>
      </c>
      <c r="E826" s="39" t="s">
        <v>28</v>
      </c>
      <c r="F826" s="39" t="s">
        <v>28</v>
      </c>
      <c r="G826" s="11"/>
      <c r="H826" s="39" t="s">
        <v>28</v>
      </c>
      <c r="I826" s="39" t="s">
        <v>28</v>
      </c>
      <c r="J826" s="39" t="s">
        <v>28</v>
      </c>
    </row>
    <row r="827" spans="2:10" ht="37.5" customHeight="1">
      <c r="B827" s="104" t="s">
        <v>138</v>
      </c>
      <c r="C827" s="107" t="s">
        <v>158</v>
      </c>
      <c r="D827" s="39" t="s">
        <v>28</v>
      </c>
      <c r="E827" s="39" t="s">
        <v>28</v>
      </c>
      <c r="F827" s="39" t="s">
        <v>28</v>
      </c>
      <c r="G827" s="39" t="s">
        <v>27</v>
      </c>
      <c r="H827" s="39" t="s">
        <v>28</v>
      </c>
      <c r="I827" s="39" t="s">
        <v>28</v>
      </c>
      <c r="J827" s="39" t="s">
        <v>28</v>
      </c>
    </row>
    <row r="828" spans="2:10" ht="40.5" customHeight="1">
      <c r="B828" s="2" t="s">
        <v>139</v>
      </c>
      <c r="C828" s="2" t="s">
        <v>164</v>
      </c>
      <c r="D828" s="39" t="s">
        <v>28</v>
      </c>
      <c r="E828" s="39" t="s">
        <v>28</v>
      </c>
      <c r="F828" s="39" t="s">
        <v>28</v>
      </c>
      <c r="G828" s="11"/>
      <c r="H828" s="39" t="s">
        <v>28</v>
      </c>
      <c r="I828" s="39" t="s">
        <v>28</v>
      </c>
      <c r="J828" s="39" t="s">
        <v>28</v>
      </c>
    </row>
    <row r="829" spans="2:10" ht="33" customHeight="1">
      <c r="B829" s="334" t="s">
        <v>140</v>
      </c>
      <c r="C829" s="334"/>
      <c r="D829" s="38"/>
      <c r="E829" s="38"/>
      <c r="F829" s="38"/>
      <c r="G829" s="38"/>
      <c r="H829" s="38"/>
      <c r="I829" s="38"/>
      <c r="J829" s="38"/>
    </row>
    <row r="830" spans="2:10" ht="74.25" customHeight="1">
      <c r="B830" s="337" t="s">
        <v>141</v>
      </c>
      <c r="C830" s="337"/>
      <c r="D830" s="43"/>
      <c r="E830" s="128">
        <v>9730.84</v>
      </c>
      <c r="F830" s="43"/>
      <c r="G830" s="128">
        <v>9730.84</v>
      </c>
      <c r="H830" s="128">
        <v>9730.84</v>
      </c>
      <c r="I830" s="43">
        <f>G830-H830</f>
        <v>0</v>
      </c>
      <c r="J830" s="11"/>
    </row>
    <row r="831" spans="2:10" s="146" customFormat="1" ht="19.5" customHeight="1">
      <c r="B831" s="192"/>
      <c r="C831" s="192"/>
      <c r="D831" s="86"/>
      <c r="E831" s="191"/>
      <c r="F831" s="86"/>
      <c r="G831" s="191"/>
      <c r="H831" s="191"/>
      <c r="I831" s="86"/>
      <c r="J831" s="87"/>
    </row>
    <row r="832" spans="2:10" s="146" customFormat="1" ht="19.5" customHeight="1">
      <c r="B832" s="192"/>
      <c r="C832" s="192"/>
      <c r="D832" s="86"/>
      <c r="E832" s="191"/>
      <c r="F832" s="86"/>
      <c r="G832" s="191"/>
      <c r="H832" s="191"/>
      <c r="I832" s="86"/>
      <c r="J832" s="87"/>
    </row>
    <row r="833" spans="2:10" s="146" customFormat="1" ht="19.5" customHeight="1">
      <c r="B833" s="192"/>
      <c r="C833" s="192"/>
      <c r="D833" s="86"/>
      <c r="E833" s="191"/>
      <c r="F833" s="86"/>
      <c r="G833" s="191"/>
      <c r="H833" s="191"/>
      <c r="I833" s="86"/>
      <c r="J833" s="87"/>
    </row>
    <row r="834" spans="2:10" ht="16.5" customHeight="1">
      <c r="B834" s="148" t="s">
        <v>324</v>
      </c>
      <c r="C834" s="329" t="s">
        <v>66</v>
      </c>
      <c r="D834" s="329"/>
      <c r="E834" s="329"/>
      <c r="F834" s="276" t="s">
        <v>67</v>
      </c>
      <c r="G834" s="276"/>
      <c r="H834" s="279" t="s">
        <v>265</v>
      </c>
      <c r="I834" s="279"/>
      <c r="J834" s="279"/>
    </row>
    <row r="835" spans="2:10">
      <c r="C835" s="8"/>
      <c r="D835" s="8"/>
      <c r="E835" s="1"/>
      <c r="F835" s="276" t="s">
        <v>68</v>
      </c>
      <c r="G835" s="276"/>
      <c r="H835" s="276" t="s">
        <v>69</v>
      </c>
      <c r="I835" s="276"/>
      <c r="J835" s="276"/>
    </row>
    <row r="836" spans="2:10">
      <c r="B836" s="103" t="s">
        <v>70</v>
      </c>
      <c r="D836" s="8"/>
      <c r="E836" s="8"/>
      <c r="F836" s="8"/>
      <c r="G836" s="8"/>
    </row>
    <row r="837" spans="2:10" ht="16.5" customHeight="1">
      <c r="C837" s="329" t="s">
        <v>71</v>
      </c>
      <c r="D837" s="329"/>
      <c r="E837" s="329"/>
      <c r="F837" s="276" t="s">
        <v>67</v>
      </c>
      <c r="G837" s="276"/>
      <c r="H837" s="279" t="s">
        <v>202</v>
      </c>
      <c r="I837" s="279"/>
      <c r="J837" s="279"/>
    </row>
    <row r="838" spans="2:10">
      <c r="C838" s="8"/>
      <c r="D838" s="8"/>
      <c r="E838" s="8"/>
      <c r="F838" s="276" t="s">
        <v>68</v>
      </c>
      <c r="G838" s="276"/>
      <c r="H838" s="276" t="s">
        <v>69</v>
      </c>
      <c r="I838" s="276"/>
      <c r="J838" s="276"/>
    </row>
    <row r="839" spans="2:10" s="146" customFormat="1">
      <c r="C839" s="8"/>
      <c r="D839" s="8"/>
      <c r="E839" s="8"/>
      <c r="F839" s="159"/>
      <c r="G839" s="159"/>
      <c r="H839" s="159"/>
      <c r="I839" s="159"/>
      <c r="J839" s="159"/>
    </row>
    <row r="840" spans="2:10" s="146" customFormat="1">
      <c r="C840" s="8"/>
      <c r="D840" s="8"/>
      <c r="E840" s="8"/>
      <c r="F840" s="239"/>
      <c r="G840" s="239"/>
      <c r="H840" s="239"/>
      <c r="I840" s="239"/>
      <c r="J840" s="239"/>
    </row>
    <row r="841" spans="2:10">
      <c r="H841" s="13"/>
      <c r="I841" s="297" t="s">
        <v>126</v>
      </c>
      <c r="J841" s="297"/>
    </row>
    <row r="842" spans="2:10">
      <c r="H842" s="13"/>
      <c r="I842" s="135"/>
      <c r="J842" s="135"/>
    </row>
    <row r="843" spans="2:10">
      <c r="B843" s="298" t="s">
        <v>120</v>
      </c>
      <c r="C843" s="298"/>
      <c r="D843" s="298"/>
      <c r="E843" s="298"/>
      <c r="F843" s="298"/>
      <c r="G843" s="298"/>
      <c r="H843" s="298"/>
      <c r="I843" s="298"/>
    </row>
    <row r="844" spans="2:10">
      <c r="B844" s="298" t="s">
        <v>127</v>
      </c>
      <c r="C844" s="298"/>
      <c r="D844" s="298"/>
      <c r="E844" s="298"/>
      <c r="F844" s="298"/>
      <c r="G844" s="298"/>
      <c r="H844" s="298"/>
      <c r="I844" s="298"/>
    </row>
    <row r="845" spans="2:10">
      <c r="B845" s="298" t="s">
        <v>323</v>
      </c>
      <c r="C845" s="298"/>
      <c r="D845" s="298"/>
      <c r="E845" s="298"/>
      <c r="F845" s="298"/>
      <c r="G845" s="298"/>
      <c r="H845" s="298"/>
      <c r="I845" s="298"/>
    </row>
    <row r="846" spans="2:10">
      <c r="B846" s="136"/>
      <c r="C846" s="136"/>
      <c r="D846" s="136"/>
      <c r="E846" s="136"/>
      <c r="F846" s="136"/>
      <c r="G846" s="136"/>
      <c r="H846" s="136"/>
      <c r="I846" s="136"/>
    </row>
    <row r="847" spans="2:10">
      <c r="J847" s="12"/>
    </row>
    <row r="848" spans="2:10" ht="16.5" customHeight="1">
      <c r="B848" s="291" t="s">
        <v>29</v>
      </c>
      <c r="C848" s="134" t="s">
        <v>30</v>
      </c>
      <c r="D848" s="304" t="s">
        <v>144</v>
      </c>
      <c r="E848" s="293"/>
      <c r="F848" s="293"/>
      <c r="G848" s="293"/>
      <c r="H848" s="293"/>
      <c r="I848" s="305"/>
      <c r="J848" s="12"/>
    </row>
    <row r="849" spans="2:10">
      <c r="B849" s="291"/>
      <c r="C849" s="134" t="s">
        <v>31</v>
      </c>
      <c r="D849" s="289">
        <v>104021</v>
      </c>
      <c r="E849" s="289"/>
      <c r="F849" s="289"/>
      <c r="G849" s="289"/>
      <c r="H849" s="289"/>
      <c r="I849" s="289"/>
    </row>
    <row r="850" spans="2:10">
      <c r="B850" s="290"/>
      <c r="C850" s="290"/>
      <c r="D850" s="290"/>
      <c r="E850" s="290"/>
      <c r="F850" s="290"/>
      <c r="G850" s="290"/>
      <c r="H850" s="290"/>
      <c r="I850" s="290"/>
    </row>
    <row r="851" spans="2:10">
      <c r="B851" s="291" t="s">
        <v>32</v>
      </c>
      <c r="C851" s="134" t="s">
        <v>30</v>
      </c>
      <c r="D851" s="304" t="s">
        <v>144</v>
      </c>
      <c r="E851" s="293"/>
      <c r="F851" s="293"/>
      <c r="G851" s="293"/>
      <c r="H851" s="293"/>
      <c r="I851" s="305"/>
    </row>
    <row r="852" spans="2:10">
      <c r="B852" s="291"/>
      <c r="C852" s="134" t="s">
        <v>31</v>
      </c>
      <c r="D852" s="289">
        <v>104021</v>
      </c>
      <c r="E852" s="289"/>
      <c r="F852" s="289"/>
      <c r="G852" s="289"/>
      <c r="H852" s="289"/>
      <c r="I852" s="289"/>
    </row>
    <row r="853" spans="2:10">
      <c r="B853" s="293"/>
      <c r="C853" s="293"/>
      <c r="D853" s="293"/>
      <c r="E853" s="293"/>
      <c r="F853" s="293"/>
      <c r="G853" s="293"/>
      <c r="H853" s="293"/>
      <c r="I853" s="293"/>
    </row>
    <row r="854" spans="2:10">
      <c r="B854" s="291" t="s">
        <v>33</v>
      </c>
      <c r="C854" s="291"/>
      <c r="D854" s="304" t="s">
        <v>144</v>
      </c>
      <c r="E854" s="293"/>
      <c r="F854" s="293"/>
      <c r="G854" s="293"/>
      <c r="H854" s="293"/>
      <c r="I854" s="305"/>
    </row>
    <row r="855" spans="2:10">
      <c r="B855" s="290"/>
      <c r="C855" s="290"/>
      <c r="D855" s="325"/>
      <c r="E855" s="325"/>
      <c r="F855" s="325"/>
      <c r="G855" s="325"/>
      <c r="H855" s="325"/>
    </row>
    <row r="856" spans="2:10">
      <c r="B856" s="291" t="s">
        <v>34</v>
      </c>
      <c r="C856" s="291"/>
      <c r="D856" s="289">
        <v>1006</v>
      </c>
      <c r="E856" s="289"/>
      <c r="F856" s="289"/>
      <c r="G856" s="289"/>
      <c r="H856" s="289"/>
      <c r="I856" s="289"/>
    </row>
    <row r="857" spans="2:10">
      <c r="B857" s="293"/>
      <c r="C857" s="293"/>
      <c r="D857" s="293"/>
      <c r="E857" s="293"/>
      <c r="F857" s="293"/>
      <c r="G857" s="293"/>
      <c r="H857" s="293"/>
      <c r="I857" s="293"/>
    </row>
    <row r="858" spans="2:10">
      <c r="B858" s="294" t="s">
        <v>123</v>
      </c>
      <c r="C858" s="134" t="s">
        <v>37</v>
      </c>
      <c r="D858" s="326" t="s">
        <v>142</v>
      </c>
      <c r="E858" s="327"/>
      <c r="F858" s="327"/>
      <c r="G858" s="327"/>
      <c r="H858" s="327"/>
      <c r="I858" s="328"/>
    </row>
    <row r="859" spans="2:10">
      <c r="B859" s="294"/>
      <c r="C859" s="134" t="s">
        <v>38</v>
      </c>
      <c r="D859" s="326" t="s">
        <v>142</v>
      </c>
      <c r="E859" s="327"/>
      <c r="F859" s="327"/>
      <c r="G859" s="327"/>
      <c r="H859" s="327"/>
      <c r="I859" s="328"/>
    </row>
    <row r="860" spans="2:10">
      <c r="B860" s="294"/>
      <c r="C860" s="134" t="s">
        <v>39</v>
      </c>
      <c r="D860" s="289" t="s">
        <v>143</v>
      </c>
      <c r="E860" s="289"/>
      <c r="F860" s="289"/>
      <c r="G860" s="289"/>
      <c r="H860" s="289"/>
      <c r="I860" s="289"/>
    </row>
    <row r="861" spans="2:10">
      <c r="B861" s="290"/>
      <c r="C861" s="290"/>
      <c r="D861" s="325"/>
      <c r="E861" s="325"/>
      <c r="F861" s="325"/>
      <c r="G861" s="325"/>
      <c r="H861" s="325"/>
    </row>
    <row r="862" spans="2:10" ht="16.5" customHeight="1">
      <c r="B862" s="280" t="s">
        <v>124</v>
      </c>
      <c r="C862" s="134" t="s">
        <v>41</v>
      </c>
      <c r="D862" s="286" t="s">
        <v>145</v>
      </c>
      <c r="E862" s="287"/>
      <c r="F862" s="287"/>
      <c r="G862" s="287"/>
      <c r="H862" s="287"/>
      <c r="I862" s="288"/>
    </row>
    <row r="863" spans="2:10">
      <c r="B863" s="282"/>
      <c r="C863" s="134" t="s">
        <v>42</v>
      </c>
      <c r="D863" s="289">
        <v>1108</v>
      </c>
      <c r="E863" s="289"/>
      <c r="F863" s="289"/>
      <c r="G863" s="289"/>
      <c r="H863" s="289"/>
      <c r="I863" s="289"/>
    </row>
    <row r="864" spans="2:10" ht="36.75" customHeight="1">
      <c r="B864" s="282"/>
      <c r="C864" s="134" t="s">
        <v>43</v>
      </c>
      <c r="D864" s="286" t="s">
        <v>221</v>
      </c>
      <c r="E864" s="287"/>
      <c r="F864" s="287"/>
      <c r="G864" s="287"/>
      <c r="H864" s="287"/>
      <c r="I864" s="288"/>
      <c r="J864" s="139"/>
    </row>
    <row r="865" spans="2:10">
      <c r="B865" s="284"/>
      <c r="C865" s="134" t="s">
        <v>44</v>
      </c>
      <c r="D865" s="289">
        <v>11008</v>
      </c>
      <c r="E865" s="289"/>
      <c r="F865" s="289"/>
      <c r="G865" s="289"/>
      <c r="H865" s="289"/>
      <c r="I865" s="289"/>
    </row>
    <row r="866" spans="2:10">
      <c r="B866" s="290"/>
      <c r="C866" s="290"/>
      <c r="D866" s="325"/>
      <c r="E866" s="325"/>
      <c r="F866" s="325"/>
      <c r="G866" s="325"/>
      <c r="H866" s="325"/>
    </row>
    <row r="867" spans="2:10">
      <c r="B867" s="291" t="s">
        <v>125</v>
      </c>
      <c r="C867" s="291"/>
      <c r="D867" s="289" t="s">
        <v>148</v>
      </c>
      <c r="E867" s="289"/>
      <c r="F867" s="289"/>
      <c r="G867" s="289"/>
      <c r="H867" s="289"/>
      <c r="I867" s="289"/>
    </row>
    <row r="869" spans="2:10" ht="58.5" customHeight="1">
      <c r="B869" s="38"/>
      <c r="C869" s="38"/>
      <c r="D869" s="330" t="s">
        <v>128</v>
      </c>
      <c r="E869" s="331"/>
      <c r="F869" s="330" t="s">
        <v>129</v>
      </c>
      <c r="G869" s="331"/>
      <c r="H869" s="332" t="s">
        <v>130</v>
      </c>
      <c r="I869" s="332" t="s">
        <v>131</v>
      </c>
      <c r="J869" s="332" t="s">
        <v>132</v>
      </c>
    </row>
    <row r="870" spans="2:10" ht="27">
      <c r="B870" s="134" t="s">
        <v>133</v>
      </c>
      <c r="C870" s="170">
        <v>1108</v>
      </c>
      <c r="D870" s="3" t="s">
        <v>2</v>
      </c>
      <c r="E870" s="3" t="s">
        <v>134</v>
      </c>
      <c r="F870" s="3" t="s">
        <v>2</v>
      </c>
      <c r="G870" s="3" t="s">
        <v>134</v>
      </c>
      <c r="H870" s="333"/>
      <c r="I870" s="333"/>
      <c r="J870" s="333"/>
    </row>
    <row r="871" spans="2:10">
      <c r="B871" s="134" t="s">
        <v>135</v>
      </c>
      <c r="C871" s="170">
        <v>11008</v>
      </c>
      <c r="D871" s="3">
        <v>1</v>
      </c>
      <c r="E871" s="3">
        <v>2</v>
      </c>
      <c r="F871" s="3">
        <v>3</v>
      </c>
      <c r="G871" s="3">
        <v>4</v>
      </c>
      <c r="H871" s="3">
        <v>5</v>
      </c>
      <c r="I871" s="3">
        <v>6</v>
      </c>
      <c r="J871" s="3">
        <v>7</v>
      </c>
    </row>
    <row r="872" spans="2:10">
      <c r="B872" s="134" t="s">
        <v>136</v>
      </c>
      <c r="C872" s="286" t="s">
        <v>221</v>
      </c>
      <c r="D872" s="287"/>
      <c r="E872" s="287"/>
      <c r="F872" s="287"/>
      <c r="G872" s="287"/>
      <c r="H872" s="287"/>
      <c r="I872" s="287"/>
      <c r="J872" s="288"/>
    </row>
    <row r="873" spans="2:10" ht="261" customHeight="1">
      <c r="B873" s="117" t="s">
        <v>281</v>
      </c>
      <c r="C873" s="117" t="s">
        <v>226</v>
      </c>
      <c r="D873" s="117"/>
      <c r="E873" s="117" t="s">
        <v>28</v>
      </c>
      <c r="F873" s="117" t="s">
        <v>28</v>
      </c>
      <c r="G873" s="117"/>
      <c r="H873" s="117" t="s">
        <v>28</v>
      </c>
      <c r="I873" s="117" t="s">
        <v>28</v>
      </c>
      <c r="J873" s="39" t="s">
        <v>28</v>
      </c>
    </row>
    <row r="874" spans="2:10" ht="33">
      <c r="B874" s="117" t="s">
        <v>138</v>
      </c>
      <c r="C874" s="117" t="s">
        <v>158</v>
      </c>
      <c r="D874" s="117" t="s">
        <v>28</v>
      </c>
      <c r="E874" s="117" t="s">
        <v>28</v>
      </c>
      <c r="F874" s="117" t="s">
        <v>28</v>
      </c>
      <c r="G874" s="117" t="s">
        <v>27</v>
      </c>
      <c r="H874" s="117" t="s">
        <v>28</v>
      </c>
      <c r="I874" s="117" t="s">
        <v>28</v>
      </c>
      <c r="J874" s="39" t="s">
        <v>28</v>
      </c>
    </row>
    <row r="875" spans="2:10" ht="49.5">
      <c r="B875" s="117" t="s">
        <v>247</v>
      </c>
      <c r="C875" s="117" t="s">
        <v>198</v>
      </c>
      <c r="D875" s="117" t="s">
        <v>28</v>
      </c>
      <c r="E875" s="117" t="s">
        <v>28</v>
      </c>
      <c r="F875" s="117" t="s">
        <v>28</v>
      </c>
      <c r="G875" s="117"/>
      <c r="H875" s="117" t="s">
        <v>28</v>
      </c>
      <c r="I875" s="117" t="s">
        <v>28</v>
      </c>
      <c r="J875" s="39" t="s">
        <v>28</v>
      </c>
    </row>
    <row r="876" spans="2:10" s="146" customFormat="1">
      <c r="B876" s="117" t="s">
        <v>140</v>
      </c>
      <c r="C876" s="117"/>
      <c r="D876" s="117"/>
      <c r="E876" s="117"/>
      <c r="F876" s="117"/>
      <c r="G876" s="117"/>
      <c r="H876" s="117"/>
      <c r="I876" s="117"/>
      <c r="J876" s="215"/>
    </row>
    <row r="877" spans="2:10" ht="42" customHeight="1">
      <c r="B877" s="343" t="s">
        <v>252</v>
      </c>
      <c r="C877" s="343"/>
      <c r="D877" s="123">
        <v>1</v>
      </c>
      <c r="E877" s="123">
        <f>D877</f>
        <v>1</v>
      </c>
      <c r="F877" s="123">
        <v>1</v>
      </c>
      <c r="G877" s="123">
        <f>F877</f>
        <v>1</v>
      </c>
      <c r="H877" s="123"/>
      <c r="I877" s="123">
        <f>G877-H877</f>
        <v>1</v>
      </c>
      <c r="J877" s="219" t="s">
        <v>309</v>
      </c>
    </row>
    <row r="878" spans="2:10" s="146" customFormat="1" ht="42" customHeight="1">
      <c r="B878" s="343" t="s">
        <v>293</v>
      </c>
      <c r="C878" s="343"/>
      <c r="D878" s="123">
        <v>1</v>
      </c>
      <c r="E878" s="123">
        <f>D878</f>
        <v>1</v>
      </c>
      <c r="F878" s="123">
        <v>1</v>
      </c>
      <c r="G878" s="123">
        <f>F878</f>
        <v>1</v>
      </c>
      <c r="H878" s="123"/>
      <c r="I878" s="123">
        <f>G878-H878</f>
        <v>1</v>
      </c>
      <c r="J878" s="219" t="s">
        <v>326</v>
      </c>
    </row>
    <row r="879" spans="2:10" ht="55.5" customHeight="1">
      <c r="B879" s="337" t="s">
        <v>141</v>
      </c>
      <c r="C879" s="337"/>
      <c r="D879" s="175">
        <v>181685.4</v>
      </c>
      <c r="E879" s="175">
        <f>D879</f>
        <v>181685.4</v>
      </c>
      <c r="F879" s="175">
        <v>181685.4</v>
      </c>
      <c r="G879" s="175">
        <f>F879</f>
        <v>181685.4</v>
      </c>
      <c r="H879" s="175"/>
      <c r="I879" s="175">
        <f>G879-H879</f>
        <v>181685.4</v>
      </c>
      <c r="J879" s="219" t="s">
        <v>326</v>
      </c>
    </row>
    <row r="880" spans="2:10">
      <c r="D880" s="140"/>
      <c r="F880" s="141"/>
    </row>
    <row r="881" spans="2:10" s="146" customFormat="1">
      <c r="D881" s="143"/>
      <c r="F881" s="143"/>
    </row>
    <row r="882" spans="2:10" s="146" customFormat="1">
      <c r="D882" s="143"/>
      <c r="F882" s="143"/>
    </row>
    <row r="883" spans="2:10" ht="16.5" customHeight="1">
      <c r="B883" s="148" t="s">
        <v>324</v>
      </c>
      <c r="C883" s="329" t="s">
        <v>66</v>
      </c>
      <c r="D883" s="329"/>
      <c r="E883" s="329"/>
      <c r="F883" s="276" t="s">
        <v>67</v>
      </c>
      <c r="G883" s="276"/>
      <c r="H883" s="279" t="s">
        <v>265</v>
      </c>
      <c r="I883" s="279"/>
      <c r="J883" s="279"/>
    </row>
    <row r="884" spans="2:10">
      <c r="C884" s="8"/>
      <c r="D884" s="8"/>
      <c r="E884" s="1"/>
      <c r="F884" s="276" t="s">
        <v>68</v>
      </c>
      <c r="G884" s="276"/>
      <c r="H884" s="276" t="s">
        <v>69</v>
      </c>
      <c r="I884" s="276"/>
      <c r="J884" s="276"/>
    </row>
    <row r="885" spans="2:10">
      <c r="B885" s="133" t="s">
        <v>70</v>
      </c>
      <c r="D885" s="8"/>
      <c r="E885" s="8"/>
      <c r="F885" s="8"/>
      <c r="G885" s="8"/>
      <c r="J885" s="154"/>
    </row>
    <row r="886" spans="2:10" ht="16.5" customHeight="1">
      <c r="C886" s="329" t="s">
        <v>71</v>
      </c>
      <c r="D886" s="329"/>
      <c r="E886" s="329"/>
      <c r="F886" s="276" t="s">
        <v>67</v>
      </c>
      <c r="G886" s="276"/>
      <c r="H886" s="279" t="s">
        <v>202</v>
      </c>
      <c r="I886" s="279"/>
      <c r="J886" s="279"/>
    </row>
    <row r="887" spans="2:10">
      <c r="C887" s="8"/>
      <c r="D887" s="8"/>
      <c r="E887" s="8"/>
      <c r="F887" s="276" t="s">
        <v>68</v>
      </c>
      <c r="G887" s="276"/>
      <c r="H887" s="276" t="s">
        <v>69</v>
      </c>
      <c r="I887" s="276"/>
      <c r="J887" s="276"/>
    </row>
    <row r="889" spans="2:10" s="146" customFormat="1"/>
    <row r="890" spans="2:10" s="146" customFormat="1">
      <c r="H890" s="13"/>
      <c r="I890" s="297" t="s">
        <v>126</v>
      </c>
      <c r="J890" s="297"/>
    </row>
    <row r="891" spans="2:10" s="146" customFormat="1">
      <c r="H891" s="13"/>
      <c r="I891" s="260"/>
      <c r="J891" s="260"/>
    </row>
    <row r="892" spans="2:10" s="146" customFormat="1">
      <c r="B892" s="298" t="s">
        <v>120</v>
      </c>
      <c r="C892" s="298"/>
      <c r="D892" s="298"/>
      <c r="E892" s="298"/>
      <c r="F892" s="298"/>
      <c r="G892" s="298"/>
      <c r="H892" s="298"/>
      <c r="I892" s="298"/>
    </row>
    <row r="893" spans="2:10" s="146" customFormat="1">
      <c r="B893" s="298" t="s">
        <v>127</v>
      </c>
      <c r="C893" s="298"/>
      <c r="D893" s="298"/>
      <c r="E893" s="298"/>
      <c r="F893" s="298"/>
      <c r="G893" s="298"/>
      <c r="H893" s="298"/>
      <c r="I893" s="298"/>
    </row>
    <row r="894" spans="2:10" s="146" customFormat="1">
      <c r="B894" s="298" t="s">
        <v>323</v>
      </c>
      <c r="C894" s="298"/>
      <c r="D894" s="298"/>
      <c r="E894" s="298"/>
      <c r="F894" s="298"/>
      <c r="G894" s="298"/>
      <c r="H894" s="298"/>
      <c r="I894" s="298"/>
    </row>
    <row r="895" spans="2:10" s="146" customFormat="1">
      <c r="B895" s="259"/>
      <c r="C895" s="259"/>
      <c r="D895" s="259"/>
      <c r="E895" s="259"/>
      <c r="F895" s="259"/>
      <c r="G895" s="259"/>
      <c r="H895" s="259"/>
      <c r="I895" s="259"/>
    </row>
    <row r="896" spans="2:10" s="146" customFormat="1">
      <c r="J896" s="12"/>
    </row>
    <row r="897" spans="2:10" s="146" customFormat="1" ht="16.5" customHeight="1">
      <c r="B897" s="291" t="s">
        <v>29</v>
      </c>
      <c r="C897" s="258" t="s">
        <v>30</v>
      </c>
      <c r="D897" s="304" t="s">
        <v>144</v>
      </c>
      <c r="E897" s="293"/>
      <c r="F897" s="293"/>
      <c r="G897" s="293"/>
      <c r="H897" s="293"/>
      <c r="I897" s="305"/>
      <c r="J897" s="12"/>
    </row>
    <row r="898" spans="2:10" s="146" customFormat="1">
      <c r="B898" s="291"/>
      <c r="C898" s="258" t="s">
        <v>31</v>
      </c>
      <c r="D898" s="289">
        <v>104021</v>
      </c>
      <c r="E898" s="289"/>
      <c r="F898" s="289"/>
      <c r="G898" s="289"/>
      <c r="H898" s="289"/>
      <c r="I898" s="289"/>
    </row>
    <row r="899" spans="2:10" s="146" customFormat="1">
      <c r="B899" s="290"/>
      <c r="C899" s="290"/>
      <c r="D899" s="290"/>
      <c r="E899" s="290"/>
      <c r="F899" s="290"/>
      <c r="G899" s="290"/>
      <c r="H899" s="290"/>
      <c r="I899" s="290"/>
    </row>
    <row r="900" spans="2:10" s="146" customFormat="1" ht="16.5" customHeight="1">
      <c r="B900" s="291" t="s">
        <v>32</v>
      </c>
      <c r="C900" s="258" t="s">
        <v>30</v>
      </c>
      <c r="D900" s="304" t="s">
        <v>144</v>
      </c>
      <c r="E900" s="293"/>
      <c r="F900" s="293"/>
      <c r="G900" s="293"/>
      <c r="H900" s="293"/>
      <c r="I900" s="305"/>
    </row>
    <row r="901" spans="2:10" s="146" customFormat="1">
      <c r="B901" s="291"/>
      <c r="C901" s="258" t="s">
        <v>31</v>
      </c>
      <c r="D901" s="289">
        <v>104021</v>
      </c>
      <c r="E901" s="289"/>
      <c r="F901" s="289"/>
      <c r="G901" s="289"/>
      <c r="H901" s="289"/>
      <c r="I901" s="289"/>
    </row>
    <row r="902" spans="2:10" s="146" customFormat="1">
      <c r="B902" s="293"/>
      <c r="C902" s="293"/>
      <c r="D902" s="293"/>
      <c r="E902" s="293"/>
      <c r="F902" s="293"/>
      <c r="G902" s="293"/>
      <c r="H902" s="293"/>
      <c r="I902" s="293"/>
    </row>
    <row r="903" spans="2:10" s="146" customFormat="1" ht="16.5" customHeight="1">
      <c r="B903" s="291" t="s">
        <v>33</v>
      </c>
      <c r="C903" s="291"/>
      <c r="D903" s="304" t="s">
        <v>144</v>
      </c>
      <c r="E903" s="293"/>
      <c r="F903" s="293"/>
      <c r="G903" s="293"/>
      <c r="H903" s="293"/>
      <c r="I903" s="305"/>
    </row>
    <row r="904" spans="2:10" s="146" customFormat="1">
      <c r="B904" s="290"/>
      <c r="C904" s="290"/>
      <c r="D904" s="325"/>
      <c r="E904" s="325"/>
      <c r="F904" s="325"/>
      <c r="G904" s="325"/>
      <c r="H904" s="325"/>
    </row>
    <row r="905" spans="2:10" s="146" customFormat="1" ht="16.5" customHeight="1">
      <c r="B905" s="291" t="s">
        <v>34</v>
      </c>
      <c r="C905" s="291"/>
      <c r="D905" s="289">
        <v>1006</v>
      </c>
      <c r="E905" s="289"/>
      <c r="F905" s="289"/>
      <c r="G905" s="289"/>
      <c r="H905" s="289"/>
      <c r="I905" s="289"/>
    </row>
    <row r="906" spans="2:10" s="146" customFormat="1">
      <c r="B906" s="293"/>
      <c r="C906" s="293"/>
      <c r="D906" s="293"/>
      <c r="E906" s="293"/>
      <c r="F906" s="293"/>
      <c r="G906" s="293"/>
      <c r="H906" s="293"/>
      <c r="I906" s="293"/>
    </row>
    <row r="907" spans="2:10" s="146" customFormat="1" ht="16.5" customHeight="1">
      <c r="B907" s="294" t="s">
        <v>123</v>
      </c>
      <c r="C907" s="258" t="s">
        <v>37</v>
      </c>
      <c r="D907" s="326" t="s">
        <v>142</v>
      </c>
      <c r="E907" s="327"/>
      <c r="F907" s="327"/>
      <c r="G907" s="327"/>
      <c r="H907" s="327"/>
      <c r="I907" s="328"/>
    </row>
    <row r="908" spans="2:10" s="146" customFormat="1">
      <c r="B908" s="294"/>
      <c r="C908" s="258" t="s">
        <v>38</v>
      </c>
      <c r="D908" s="326" t="s">
        <v>142</v>
      </c>
      <c r="E908" s="327"/>
      <c r="F908" s="327"/>
      <c r="G908" s="327"/>
      <c r="H908" s="327"/>
      <c r="I908" s="328"/>
    </row>
    <row r="909" spans="2:10" s="146" customFormat="1">
      <c r="B909" s="294"/>
      <c r="C909" s="258" t="s">
        <v>39</v>
      </c>
      <c r="D909" s="289" t="s">
        <v>143</v>
      </c>
      <c r="E909" s="289"/>
      <c r="F909" s="289"/>
      <c r="G909" s="289"/>
      <c r="H909" s="289"/>
      <c r="I909" s="289"/>
    </row>
    <row r="910" spans="2:10" s="146" customFormat="1">
      <c r="B910" s="290"/>
      <c r="C910" s="290"/>
      <c r="D910" s="325"/>
      <c r="E910" s="325"/>
      <c r="F910" s="325"/>
      <c r="G910" s="325"/>
      <c r="H910" s="325"/>
    </row>
    <row r="911" spans="2:10" s="146" customFormat="1" ht="16.5" customHeight="1">
      <c r="B911" s="280" t="s">
        <v>124</v>
      </c>
      <c r="C911" s="258" t="s">
        <v>41</v>
      </c>
      <c r="D911" s="286" t="s">
        <v>145</v>
      </c>
      <c r="E911" s="287"/>
      <c r="F911" s="287"/>
      <c r="G911" s="287"/>
      <c r="H911" s="287"/>
      <c r="I911" s="288"/>
    </row>
    <row r="912" spans="2:10" s="146" customFormat="1">
      <c r="B912" s="282"/>
      <c r="C912" s="258" t="s">
        <v>42</v>
      </c>
      <c r="D912" s="289">
        <v>1108</v>
      </c>
      <c r="E912" s="289"/>
      <c r="F912" s="289"/>
      <c r="G912" s="289"/>
      <c r="H912" s="289"/>
      <c r="I912" s="289"/>
    </row>
    <row r="913" spans="2:10" s="146" customFormat="1" ht="33.75" customHeight="1">
      <c r="B913" s="282"/>
      <c r="C913" s="258" t="s">
        <v>43</v>
      </c>
      <c r="D913" s="286" t="s">
        <v>294</v>
      </c>
      <c r="E913" s="287"/>
      <c r="F913" s="287"/>
      <c r="G913" s="287"/>
      <c r="H913" s="287"/>
      <c r="I913" s="288"/>
      <c r="J913" s="142"/>
    </row>
    <row r="914" spans="2:10" s="146" customFormat="1">
      <c r="B914" s="284"/>
      <c r="C914" s="258" t="s">
        <v>44</v>
      </c>
      <c r="D914" s="289">
        <v>31002</v>
      </c>
      <c r="E914" s="289"/>
      <c r="F914" s="289"/>
      <c r="G914" s="289"/>
      <c r="H914" s="289"/>
      <c r="I914" s="289"/>
    </row>
    <row r="915" spans="2:10" s="146" customFormat="1">
      <c r="B915" s="290"/>
      <c r="C915" s="290"/>
      <c r="D915" s="325"/>
      <c r="E915" s="325"/>
      <c r="F915" s="325"/>
      <c r="G915" s="325"/>
      <c r="H915" s="325"/>
    </row>
    <row r="916" spans="2:10" s="146" customFormat="1" ht="16.5" customHeight="1">
      <c r="B916" s="291" t="s">
        <v>125</v>
      </c>
      <c r="C916" s="291"/>
      <c r="D916" s="289" t="s">
        <v>148</v>
      </c>
      <c r="E916" s="289"/>
      <c r="F916" s="289"/>
      <c r="G916" s="289"/>
      <c r="H916" s="289"/>
      <c r="I916" s="289"/>
    </row>
    <row r="917" spans="2:10" s="146" customFormat="1"/>
    <row r="918" spans="2:10" s="146" customFormat="1" ht="33" customHeight="1">
      <c r="B918" s="38"/>
      <c r="C918" s="38"/>
      <c r="D918" s="330" t="s">
        <v>128</v>
      </c>
      <c r="E918" s="331"/>
      <c r="F918" s="330" t="s">
        <v>129</v>
      </c>
      <c r="G918" s="331"/>
      <c r="H918" s="332" t="s">
        <v>130</v>
      </c>
      <c r="I918" s="332" t="s">
        <v>131</v>
      </c>
      <c r="J918" s="332" t="s">
        <v>132</v>
      </c>
    </row>
    <row r="919" spans="2:10" s="146" customFormat="1" ht="47.25" customHeight="1">
      <c r="B919" s="258" t="s">
        <v>133</v>
      </c>
      <c r="C919" s="170">
        <v>1108</v>
      </c>
      <c r="D919" s="3" t="s">
        <v>2</v>
      </c>
      <c r="E919" s="3" t="s">
        <v>134</v>
      </c>
      <c r="F919" s="3" t="s">
        <v>2</v>
      </c>
      <c r="G919" s="3" t="s">
        <v>134</v>
      </c>
      <c r="H919" s="333"/>
      <c r="I919" s="333"/>
      <c r="J919" s="333"/>
    </row>
    <row r="920" spans="2:10" s="146" customFormat="1">
      <c r="B920" s="258" t="s">
        <v>135</v>
      </c>
      <c r="C920" s="170">
        <v>31002</v>
      </c>
      <c r="D920" s="3">
        <v>1</v>
      </c>
      <c r="E920" s="3">
        <v>2</v>
      </c>
      <c r="F920" s="3">
        <v>3</v>
      </c>
      <c r="G920" s="3">
        <v>4</v>
      </c>
      <c r="H920" s="3">
        <v>5</v>
      </c>
      <c r="I920" s="3">
        <v>6</v>
      </c>
      <c r="J920" s="3">
        <v>7</v>
      </c>
    </row>
    <row r="921" spans="2:10" s="146" customFormat="1" ht="16.5" customHeight="1">
      <c r="B921" s="258" t="s">
        <v>136</v>
      </c>
      <c r="C921" s="286" t="s">
        <v>294</v>
      </c>
      <c r="D921" s="287"/>
      <c r="E921" s="287"/>
      <c r="F921" s="287"/>
      <c r="G921" s="287"/>
      <c r="H921" s="287"/>
      <c r="I921" s="287"/>
      <c r="J921" s="288"/>
    </row>
    <row r="922" spans="2:10" s="146" customFormat="1" ht="221.25" customHeight="1">
      <c r="B922" s="117" t="s">
        <v>281</v>
      </c>
      <c r="C922" s="117" t="s">
        <v>307</v>
      </c>
      <c r="D922" s="117"/>
      <c r="E922" s="117" t="s">
        <v>28</v>
      </c>
      <c r="F922" s="117" t="s">
        <v>28</v>
      </c>
      <c r="G922" s="117"/>
      <c r="H922" s="117" t="s">
        <v>28</v>
      </c>
      <c r="I922" s="117" t="s">
        <v>28</v>
      </c>
      <c r="J922" s="262" t="s">
        <v>28</v>
      </c>
    </row>
    <row r="923" spans="2:10" s="146" customFormat="1" ht="82.5">
      <c r="B923" s="117" t="s">
        <v>138</v>
      </c>
      <c r="C923" s="117" t="s">
        <v>176</v>
      </c>
      <c r="D923" s="117" t="s">
        <v>28</v>
      </c>
      <c r="E923" s="117" t="s">
        <v>28</v>
      </c>
      <c r="F923" s="117" t="s">
        <v>28</v>
      </c>
      <c r="G923" s="117" t="s">
        <v>27</v>
      </c>
      <c r="H923" s="117" t="s">
        <v>28</v>
      </c>
      <c r="I923" s="117" t="s">
        <v>28</v>
      </c>
      <c r="J923" s="262" t="s">
        <v>28</v>
      </c>
    </row>
    <row r="924" spans="2:10" s="146" customFormat="1" ht="57" customHeight="1">
      <c r="B924" s="117" t="s">
        <v>287</v>
      </c>
      <c r="C924" s="117" t="s">
        <v>295</v>
      </c>
      <c r="D924" s="117" t="s">
        <v>28</v>
      </c>
      <c r="E924" s="117" t="s">
        <v>28</v>
      </c>
      <c r="F924" s="117" t="s">
        <v>28</v>
      </c>
      <c r="G924" s="117"/>
      <c r="H924" s="117" t="s">
        <v>28</v>
      </c>
      <c r="I924" s="117" t="s">
        <v>28</v>
      </c>
      <c r="J924" s="262" t="s">
        <v>28</v>
      </c>
    </row>
    <row r="925" spans="2:10" s="146" customFormat="1">
      <c r="B925" s="117" t="s">
        <v>140</v>
      </c>
      <c r="C925" s="117"/>
      <c r="D925" s="117"/>
      <c r="E925" s="117"/>
      <c r="F925" s="117"/>
      <c r="G925" s="117"/>
      <c r="H925" s="117"/>
      <c r="I925" s="117"/>
      <c r="J925" s="262"/>
    </row>
    <row r="926" spans="2:10" s="146" customFormat="1">
      <c r="B926" s="343" t="s">
        <v>264</v>
      </c>
      <c r="C926" s="343"/>
      <c r="D926" s="117"/>
      <c r="E926" s="117"/>
      <c r="F926" s="117"/>
      <c r="G926" s="117"/>
      <c r="H926" s="117"/>
      <c r="I926" s="117"/>
      <c r="J926" s="262"/>
    </row>
    <row r="927" spans="2:10" s="146" customFormat="1" ht="51" customHeight="1">
      <c r="B927" s="337" t="s">
        <v>141</v>
      </c>
      <c r="C927" s="337"/>
      <c r="D927" s="147"/>
      <c r="E927" s="175">
        <v>338967.2</v>
      </c>
      <c r="F927" s="175">
        <v>254225.4</v>
      </c>
      <c r="G927" s="175">
        <f>F927</f>
        <v>254225.4</v>
      </c>
      <c r="H927" s="175"/>
      <c r="I927" s="175">
        <f>G927-H927</f>
        <v>254225.4</v>
      </c>
      <c r="J927" s="219" t="s">
        <v>331</v>
      </c>
    </row>
    <row r="928" spans="2:10" s="146" customFormat="1">
      <c r="D928" s="143"/>
      <c r="F928" s="143"/>
    </row>
    <row r="929" spans="2:10" s="146" customFormat="1">
      <c r="D929" s="143"/>
      <c r="F929" s="143"/>
    </row>
    <row r="930" spans="2:10" s="146" customFormat="1">
      <c r="D930" s="143"/>
      <c r="F930" s="143"/>
    </row>
    <row r="931" spans="2:10" s="146" customFormat="1" ht="16.5" customHeight="1">
      <c r="B931" s="148" t="s">
        <v>324</v>
      </c>
      <c r="C931" s="329" t="s">
        <v>66</v>
      </c>
      <c r="D931" s="329"/>
      <c r="E931" s="329"/>
      <c r="F931" s="276" t="s">
        <v>67</v>
      </c>
      <c r="G931" s="276"/>
      <c r="H931" s="279" t="s">
        <v>265</v>
      </c>
      <c r="I931" s="279"/>
      <c r="J931" s="279"/>
    </row>
    <row r="932" spans="2:10" s="146" customFormat="1">
      <c r="C932" s="8"/>
      <c r="D932" s="8"/>
      <c r="E932" s="1"/>
      <c r="F932" s="276" t="s">
        <v>68</v>
      </c>
      <c r="G932" s="276"/>
      <c r="H932" s="276" t="s">
        <v>69</v>
      </c>
      <c r="I932" s="276"/>
      <c r="J932" s="276"/>
    </row>
    <row r="933" spans="2:10" s="146" customFormat="1">
      <c r="B933" s="257" t="s">
        <v>70</v>
      </c>
      <c r="D933" s="8"/>
      <c r="E933" s="8"/>
      <c r="F933" s="8"/>
      <c r="G933" s="8"/>
      <c r="J933" s="154"/>
    </row>
    <row r="934" spans="2:10" s="146" customFormat="1" ht="16.5" customHeight="1">
      <c r="C934" s="329" t="s">
        <v>71</v>
      </c>
      <c r="D934" s="329"/>
      <c r="E934" s="329"/>
      <c r="F934" s="276" t="s">
        <v>67</v>
      </c>
      <c r="G934" s="276"/>
      <c r="H934" s="279" t="s">
        <v>202</v>
      </c>
      <c r="I934" s="279"/>
      <c r="J934" s="279"/>
    </row>
    <row r="935" spans="2:10" s="146" customFormat="1">
      <c r="C935" s="8"/>
      <c r="D935" s="8"/>
      <c r="E935" s="8"/>
      <c r="F935" s="276" t="s">
        <v>68</v>
      </c>
      <c r="G935" s="276"/>
      <c r="H935" s="276" t="s">
        <v>69</v>
      </c>
      <c r="I935" s="276"/>
      <c r="J935" s="276"/>
    </row>
    <row r="936" spans="2:10" s="146" customFormat="1"/>
    <row r="937" spans="2:10" s="146" customFormat="1"/>
    <row r="938" spans="2:10">
      <c r="H938" s="13"/>
      <c r="I938" s="297" t="s">
        <v>126</v>
      </c>
      <c r="J938" s="297"/>
    </row>
    <row r="939" spans="2:10">
      <c r="H939" s="13"/>
      <c r="I939" s="135"/>
      <c r="J939" s="135"/>
    </row>
    <row r="940" spans="2:10">
      <c r="B940" s="298" t="s">
        <v>120</v>
      </c>
      <c r="C940" s="298"/>
      <c r="D940" s="298"/>
      <c r="E940" s="298"/>
      <c r="F940" s="298"/>
      <c r="G940" s="298"/>
      <c r="H940" s="298"/>
      <c r="I940" s="298"/>
    </row>
    <row r="941" spans="2:10">
      <c r="B941" s="298" t="s">
        <v>127</v>
      </c>
      <c r="C941" s="298"/>
      <c r="D941" s="298"/>
      <c r="E941" s="298"/>
      <c r="F941" s="298"/>
      <c r="G941" s="298"/>
      <c r="H941" s="298"/>
      <c r="I941" s="298"/>
    </row>
    <row r="942" spans="2:10">
      <c r="B942" s="298" t="s">
        <v>323</v>
      </c>
      <c r="C942" s="298"/>
      <c r="D942" s="298"/>
      <c r="E942" s="298"/>
      <c r="F942" s="298"/>
      <c r="G942" s="298"/>
      <c r="H942" s="298"/>
      <c r="I942" s="298"/>
    </row>
    <row r="943" spans="2:10">
      <c r="J943" s="12"/>
    </row>
    <row r="944" spans="2:10" ht="16.5" customHeight="1">
      <c r="B944" s="291" t="s">
        <v>29</v>
      </c>
      <c r="C944" s="134" t="s">
        <v>30</v>
      </c>
      <c r="D944" s="304" t="s">
        <v>144</v>
      </c>
      <c r="E944" s="293"/>
      <c r="F944" s="293"/>
      <c r="G944" s="293"/>
      <c r="H944" s="293"/>
      <c r="I944" s="305"/>
      <c r="J944" s="12"/>
    </row>
    <row r="945" spans="2:10">
      <c r="B945" s="291"/>
      <c r="C945" s="134" t="s">
        <v>31</v>
      </c>
      <c r="D945" s="289">
        <v>104021</v>
      </c>
      <c r="E945" s="289"/>
      <c r="F945" s="289"/>
      <c r="G945" s="289"/>
      <c r="H945" s="289"/>
      <c r="I945" s="289"/>
    </row>
    <row r="946" spans="2:10">
      <c r="B946" s="290"/>
      <c r="C946" s="290"/>
      <c r="D946" s="290"/>
      <c r="E946" s="290"/>
      <c r="F946" s="290"/>
      <c r="G946" s="290"/>
      <c r="H946" s="290"/>
      <c r="I946" s="290"/>
    </row>
    <row r="947" spans="2:10">
      <c r="B947" s="291" t="s">
        <v>32</v>
      </c>
      <c r="C947" s="134" t="s">
        <v>30</v>
      </c>
      <c r="D947" s="304" t="s">
        <v>144</v>
      </c>
      <c r="E947" s="293"/>
      <c r="F947" s="293"/>
      <c r="G947" s="293"/>
      <c r="H947" s="293"/>
      <c r="I947" s="305"/>
    </row>
    <row r="948" spans="2:10">
      <c r="B948" s="291"/>
      <c r="C948" s="134" t="s">
        <v>31</v>
      </c>
      <c r="D948" s="289">
        <v>104021</v>
      </c>
      <c r="E948" s="289"/>
      <c r="F948" s="289"/>
      <c r="G948" s="289"/>
      <c r="H948" s="289"/>
      <c r="I948" s="289"/>
    </row>
    <row r="949" spans="2:10">
      <c r="B949" s="293"/>
      <c r="C949" s="293"/>
      <c r="D949" s="293"/>
      <c r="E949" s="293"/>
      <c r="F949" s="293"/>
      <c r="G949" s="293"/>
      <c r="H949" s="293"/>
      <c r="I949" s="293"/>
    </row>
    <row r="950" spans="2:10">
      <c r="B950" s="291" t="s">
        <v>33</v>
      </c>
      <c r="C950" s="291"/>
      <c r="D950" s="304" t="s">
        <v>144</v>
      </c>
      <c r="E950" s="293"/>
      <c r="F950" s="293"/>
      <c r="G950" s="293"/>
      <c r="H950" s="293"/>
      <c r="I950" s="305"/>
    </row>
    <row r="951" spans="2:10">
      <c r="B951" s="290"/>
      <c r="C951" s="290"/>
      <c r="D951" s="325"/>
      <c r="E951" s="325"/>
      <c r="F951" s="325"/>
      <c r="G951" s="325"/>
      <c r="H951" s="325"/>
    </row>
    <row r="952" spans="2:10">
      <c r="B952" s="291" t="s">
        <v>34</v>
      </c>
      <c r="C952" s="291"/>
      <c r="D952" s="289">
        <v>1006</v>
      </c>
      <c r="E952" s="289"/>
      <c r="F952" s="289"/>
      <c r="G952" s="289"/>
      <c r="H952" s="289"/>
      <c r="I952" s="289"/>
    </row>
    <row r="953" spans="2:10">
      <c r="B953" s="293"/>
      <c r="C953" s="293"/>
      <c r="D953" s="293"/>
      <c r="E953" s="293"/>
      <c r="F953" s="293"/>
      <c r="G953" s="293"/>
      <c r="H953" s="293"/>
      <c r="I953" s="293"/>
    </row>
    <row r="954" spans="2:10">
      <c r="B954" s="294" t="s">
        <v>123</v>
      </c>
      <c r="C954" s="134" t="s">
        <v>37</v>
      </c>
      <c r="D954" s="326" t="s">
        <v>142</v>
      </c>
      <c r="E954" s="327"/>
      <c r="F954" s="327"/>
      <c r="G954" s="327"/>
      <c r="H954" s="327"/>
      <c r="I954" s="328"/>
    </row>
    <row r="955" spans="2:10">
      <c r="B955" s="294"/>
      <c r="C955" s="134" t="s">
        <v>38</v>
      </c>
      <c r="D955" s="326" t="s">
        <v>142</v>
      </c>
      <c r="E955" s="327"/>
      <c r="F955" s="327"/>
      <c r="G955" s="327"/>
      <c r="H955" s="327"/>
      <c r="I955" s="328"/>
    </row>
    <row r="956" spans="2:10">
      <c r="B956" s="294"/>
      <c r="C956" s="134" t="s">
        <v>39</v>
      </c>
      <c r="D956" s="289" t="s">
        <v>143</v>
      </c>
      <c r="E956" s="289"/>
      <c r="F956" s="289"/>
      <c r="G956" s="289"/>
      <c r="H956" s="289"/>
      <c r="I956" s="289"/>
    </row>
    <row r="957" spans="2:10">
      <c r="B957" s="290"/>
      <c r="C957" s="290"/>
      <c r="D957" s="325"/>
      <c r="E957" s="325"/>
      <c r="F957" s="325"/>
      <c r="G957" s="325"/>
      <c r="H957" s="325"/>
    </row>
    <row r="958" spans="2:10">
      <c r="B958" s="280" t="s">
        <v>124</v>
      </c>
      <c r="C958" s="134" t="s">
        <v>41</v>
      </c>
      <c r="D958" s="286" t="s">
        <v>145</v>
      </c>
      <c r="E958" s="287"/>
      <c r="F958" s="287"/>
      <c r="G958" s="287"/>
      <c r="H958" s="287"/>
      <c r="I958" s="288"/>
    </row>
    <row r="959" spans="2:10" ht="24" customHeight="1">
      <c r="B959" s="282"/>
      <c r="C959" s="134" t="s">
        <v>42</v>
      </c>
      <c r="D959" s="289">
        <v>1108</v>
      </c>
      <c r="E959" s="289"/>
      <c r="F959" s="289"/>
      <c r="G959" s="289"/>
      <c r="H959" s="289"/>
      <c r="I959" s="289"/>
    </row>
    <row r="960" spans="2:10" ht="40.5" customHeight="1">
      <c r="B960" s="282"/>
      <c r="C960" s="134" t="s">
        <v>43</v>
      </c>
      <c r="D960" s="286" t="s">
        <v>227</v>
      </c>
      <c r="E960" s="340"/>
      <c r="F960" s="340"/>
      <c r="G960" s="340"/>
      <c r="H960" s="340"/>
      <c r="I960" s="341"/>
      <c r="J960" s="142"/>
    </row>
    <row r="961" spans="2:10" ht="27" customHeight="1">
      <c r="B961" s="284"/>
      <c r="C961" s="134" t="s">
        <v>44</v>
      </c>
      <c r="D961" s="342" t="s">
        <v>222</v>
      </c>
      <c r="E961" s="342"/>
      <c r="F961" s="342"/>
      <c r="G961" s="342"/>
      <c r="H961" s="342"/>
      <c r="I961" s="342"/>
    </row>
    <row r="962" spans="2:10">
      <c r="B962" s="290"/>
      <c r="C962" s="290"/>
      <c r="D962" s="325"/>
      <c r="E962" s="325"/>
      <c r="F962" s="325"/>
      <c r="G962" s="325"/>
      <c r="H962" s="325"/>
    </row>
    <row r="963" spans="2:10">
      <c r="B963" s="291" t="s">
        <v>125</v>
      </c>
      <c r="C963" s="291"/>
      <c r="D963" s="289" t="s">
        <v>148</v>
      </c>
      <c r="E963" s="289"/>
      <c r="F963" s="289"/>
      <c r="G963" s="289"/>
      <c r="H963" s="289"/>
      <c r="I963" s="289"/>
    </row>
    <row r="965" spans="2:10" ht="78" customHeight="1">
      <c r="B965" s="38"/>
      <c r="C965" s="38"/>
      <c r="D965" s="330" t="s">
        <v>128</v>
      </c>
      <c r="E965" s="331"/>
      <c r="F965" s="330" t="s">
        <v>129</v>
      </c>
      <c r="G965" s="331"/>
      <c r="H965" s="332" t="s">
        <v>130</v>
      </c>
      <c r="I965" s="332" t="s">
        <v>131</v>
      </c>
      <c r="J965" s="332" t="s">
        <v>132</v>
      </c>
    </row>
    <row r="966" spans="2:10" ht="27">
      <c r="B966" s="134" t="s">
        <v>133</v>
      </c>
      <c r="C966" s="138">
        <v>1108</v>
      </c>
      <c r="D966" s="3" t="s">
        <v>2</v>
      </c>
      <c r="E966" s="3" t="s">
        <v>134</v>
      </c>
      <c r="F966" s="3" t="s">
        <v>2</v>
      </c>
      <c r="G966" s="3" t="s">
        <v>134</v>
      </c>
      <c r="H966" s="333"/>
      <c r="I966" s="333"/>
      <c r="J966" s="333"/>
    </row>
    <row r="967" spans="2:10">
      <c r="B967" s="134" t="s">
        <v>135</v>
      </c>
      <c r="C967" s="138">
        <v>32002</v>
      </c>
      <c r="D967" s="3">
        <v>1</v>
      </c>
      <c r="E967" s="3">
        <v>2</v>
      </c>
      <c r="F967" s="3">
        <v>3</v>
      </c>
      <c r="G967" s="3">
        <v>4</v>
      </c>
      <c r="H967" s="3">
        <v>5</v>
      </c>
      <c r="I967" s="3">
        <v>6</v>
      </c>
      <c r="J967" s="3">
        <v>7</v>
      </c>
    </row>
    <row r="968" spans="2:10" ht="30" customHeight="1">
      <c r="B968" s="134" t="s">
        <v>136</v>
      </c>
      <c r="C968" s="286" t="s">
        <v>227</v>
      </c>
      <c r="D968" s="287"/>
      <c r="E968" s="287"/>
      <c r="F968" s="287"/>
      <c r="G968" s="287"/>
      <c r="H968" s="287"/>
      <c r="I968" s="287"/>
      <c r="J968" s="288"/>
    </row>
    <row r="969" spans="2:10" ht="200.25" customHeight="1">
      <c r="B969" s="134" t="s">
        <v>281</v>
      </c>
      <c r="C969" s="137" t="s">
        <v>223</v>
      </c>
      <c r="D969" s="39" t="s">
        <v>28</v>
      </c>
      <c r="E969" s="39" t="s">
        <v>28</v>
      </c>
      <c r="F969" s="39" t="s">
        <v>28</v>
      </c>
      <c r="G969" s="11"/>
      <c r="H969" s="39" t="s">
        <v>28</v>
      </c>
      <c r="I969" s="39" t="s">
        <v>28</v>
      </c>
      <c r="J969" s="39" t="s">
        <v>28</v>
      </c>
    </row>
    <row r="970" spans="2:10" ht="74.25" customHeight="1">
      <c r="B970" s="134" t="s">
        <v>138</v>
      </c>
      <c r="C970" s="137" t="s">
        <v>224</v>
      </c>
      <c r="D970" s="39" t="s">
        <v>28</v>
      </c>
      <c r="E970" s="39" t="s">
        <v>28</v>
      </c>
      <c r="F970" s="39" t="s">
        <v>28</v>
      </c>
      <c r="G970" s="39" t="s">
        <v>27</v>
      </c>
      <c r="H970" s="39" t="s">
        <v>28</v>
      </c>
      <c r="I970" s="39" t="s">
        <v>28</v>
      </c>
      <c r="J970" s="39" t="s">
        <v>28</v>
      </c>
    </row>
    <row r="971" spans="2:10" ht="45.75" customHeight="1">
      <c r="B971" s="230" t="s">
        <v>213</v>
      </c>
      <c r="C971" s="261" t="s">
        <v>225</v>
      </c>
      <c r="D971" s="39" t="s">
        <v>28</v>
      </c>
      <c r="E971" s="39" t="s">
        <v>28</v>
      </c>
      <c r="F971" s="39" t="s">
        <v>28</v>
      </c>
      <c r="G971" s="11"/>
      <c r="H971" s="39" t="s">
        <v>28</v>
      </c>
      <c r="I971" s="39" t="s">
        <v>28</v>
      </c>
      <c r="J971" s="39" t="s">
        <v>28</v>
      </c>
    </row>
    <row r="972" spans="2:10" ht="19.5" customHeight="1">
      <c r="B972" s="334" t="s">
        <v>140</v>
      </c>
      <c r="C972" s="334"/>
      <c r="D972" s="38"/>
      <c r="E972" s="38"/>
      <c r="F972" s="38"/>
      <c r="G972" s="38"/>
      <c r="H972" s="38"/>
      <c r="I972" s="38"/>
      <c r="J972" s="38"/>
    </row>
    <row r="973" spans="2:10" s="146" customFormat="1" ht="45.75" customHeight="1">
      <c r="B973" s="338" t="s">
        <v>296</v>
      </c>
      <c r="C973" s="339"/>
      <c r="D973" s="45">
        <v>50</v>
      </c>
      <c r="E973" s="45">
        <f>D973</f>
        <v>50</v>
      </c>
      <c r="F973" s="45">
        <v>50</v>
      </c>
      <c r="G973" s="45">
        <f>F973</f>
        <v>50</v>
      </c>
      <c r="H973" s="171"/>
      <c r="I973" s="45">
        <f>G973-H973</f>
        <v>50</v>
      </c>
      <c r="J973" s="219" t="s">
        <v>326</v>
      </c>
    </row>
    <row r="974" spans="2:10" ht="54.75" customHeight="1">
      <c r="B974" s="337" t="s">
        <v>141</v>
      </c>
      <c r="C974" s="337"/>
      <c r="D974" s="175">
        <v>358564.5</v>
      </c>
      <c r="E974" s="175">
        <f>D974</f>
        <v>358564.5</v>
      </c>
      <c r="F974" s="175">
        <v>179425.8</v>
      </c>
      <c r="G974" s="175">
        <f>F974</f>
        <v>179425.8</v>
      </c>
      <c r="H974" s="43"/>
      <c r="I974" s="175">
        <f>G974-H974</f>
        <v>179425.8</v>
      </c>
      <c r="J974" s="219" t="s">
        <v>326</v>
      </c>
    </row>
    <row r="975" spans="2:10">
      <c r="D975" s="143"/>
      <c r="E975" s="188"/>
      <c r="F975" s="143"/>
    </row>
    <row r="976" spans="2:10" s="146" customFormat="1">
      <c r="D976" s="143"/>
      <c r="E976" s="188"/>
      <c r="F976" s="143"/>
    </row>
    <row r="977" spans="2:10" s="146" customFormat="1">
      <c r="D977" s="143"/>
      <c r="E977" s="188"/>
      <c r="F977" s="143"/>
    </row>
    <row r="978" spans="2:10" ht="16.5" customHeight="1">
      <c r="B978" s="148" t="s">
        <v>324</v>
      </c>
      <c r="C978" s="329" t="s">
        <v>66</v>
      </c>
      <c r="D978" s="329"/>
      <c r="E978" s="329"/>
      <c r="F978" s="276" t="s">
        <v>67</v>
      </c>
      <c r="G978" s="276"/>
      <c r="H978" s="279" t="s">
        <v>265</v>
      </c>
      <c r="I978" s="279"/>
      <c r="J978" s="279"/>
    </row>
    <row r="979" spans="2:10">
      <c r="C979" s="8"/>
      <c r="D979" s="8"/>
      <c r="E979" s="1"/>
      <c r="F979" s="276" t="s">
        <v>68</v>
      </c>
      <c r="G979" s="276"/>
      <c r="H979" s="276" t="s">
        <v>69</v>
      </c>
      <c r="I979" s="276"/>
      <c r="J979" s="276"/>
    </row>
    <row r="980" spans="2:10">
      <c r="B980" s="133" t="s">
        <v>70</v>
      </c>
      <c r="D980" s="8"/>
      <c r="E980" s="8"/>
      <c r="F980" s="8"/>
      <c r="G980" s="8"/>
    </row>
    <row r="981" spans="2:10" ht="16.5" customHeight="1">
      <c r="C981" s="329" t="s">
        <v>71</v>
      </c>
      <c r="D981" s="329"/>
      <c r="E981" s="329"/>
      <c r="F981" s="276" t="s">
        <v>67</v>
      </c>
      <c r="G981" s="276"/>
      <c r="H981" s="279" t="s">
        <v>202</v>
      </c>
      <c r="I981" s="279"/>
      <c r="J981" s="279"/>
    </row>
    <row r="982" spans="2:10">
      <c r="C982" s="8"/>
      <c r="D982" s="8"/>
      <c r="E982" s="8"/>
      <c r="F982" s="276" t="s">
        <v>68</v>
      </c>
      <c r="G982" s="276"/>
      <c r="H982" s="276" t="s">
        <v>69</v>
      </c>
      <c r="I982" s="276"/>
      <c r="J982" s="276"/>
    </row>
    <row r="983" spans="2:10" ht="17.25">
      <c r="C983" s="241"/>
    </row>
  </sheetData>
  <mergeCells count="1039">
    <mergeCell ref="J918:J919"/>
    <mergeCell ref="C921:J921"/>
    <mergeCell ref="B926:C926"/>
    <mergeCell ref="B927:C927"/>
    <mergeCell ref="C931:E931"/>
    <mergeCell ref="F931:G931"/>
    <mergeCell ref="H931:J931"/>
    <mergeCell ref="F932:G932"/>
    <mergeCell ref="H932:J932"/>
    <mergeCell ref="C934:E934"/>
    <mergeCell ref="F934:G934"/>
    <mergeCell ref="H934:J934"/>
    <mergeCell ref="F935:G935"/>
    <mergeCell ref="H935:J935"/>
    <mergeCell ref="B906:I906"/>
    <mergeCell ref="B907:B909"/>
    <mergeCell ref="D907:I907"/>
    <mergeCell ref="D908:I908"/>
    <mergeCell ref="D909:I909"/>
    <mergeCell ref="B910:H910"/>
    <mergeCell ref="B911:B914"/>
    <mergeCell ref="D911:I911"/>
    <mergeCell ref="D912:I912"/>
    <mergeCell ref="D913:I913"/>
    <mergeCell ref="D914:I914"/>
    <mergeCell ref="B915:H915"/>
    <mergeCell ref="B916:C916"/>
    <mergeCell ref="D916:I916"/>
    <mergeCell ref="D918:E918"/>
    <mergeCell ref="F918:G918"/>
    <mergeCell ref="H918:H919"/>
    <mergeCell ref="I918:I919"/>
    <mergeCell ref="I890:J890"/>
    <mergeCell ref="B892:I892"/>
    <mergeCell ref="B893:I893"/>
    <mergeCell ref="B894:I894"/>
    <mergeCell ref="B897:B898"/>
    <mergeCell ref="D897:I897"/>
    <mergeCell ref="D898:I898"/>
    <mergeCell ref="B899:I899"/>
    <mergeCell ref="B900:B901"/>
    <mergeCell ref="D900:I900"/>
    <mergeCell ref="D901:I901"/>
    <mergeCell ref="B902:I902"/>
    <mergeCell ref="B903:C903"/>
    <mergeCell ref="D903:I903"/>
    <mergeCell ref="B904:H904"/>
    <mergeCell ref="B905:C905"/>
    <mergeCell ref="D905:I905"/>
    <mergeCell ref="B42:C42"/>
    <mergeCell ref="B492:C492"/>
    <mergeCell ref="J822:J823"/>
    <mergeCell ref="B940:I940"/>
    <mergeCell ref="B941:I941"/>
    <mergeCell ref="C825:J825"/>
    <mergeCell ref="B829:C829"/>
    <mergeCell ref="B830:C830"/>
    <mergeCell ref="C834:E834"/>
    <mergeCell ref="F834:G834"/>
    <mergeCell ref="H834:J834"/>
    <mergeCell ref="F835:G835"/>
    <mergeCell ref="H835:J835"/>
    <mergeCell ref="C837:E837"/>
    <mergeCell ref="F837:G837"/>
    <mergeCell ref="H837:J837"/>
    <mergeCell ref="F838:G838"/>
    <mergeCell ref="H838:J838"/>
    <mergeCell ref="J869:J870"/>
    <mergeCell ref="B866:H866"/>
    <mergeCell ref="B867:C867"/>
    <mergeCell ref="D867:I867"/>
    <mergeCell ref="D869:E869"/>
    <mergeCell ref="F869:G869"/>
    <mergeCell ref="H869:H870"/>
    <mergeCell ref="I869:I870"/>
    <mergeCell ref="I841:J841"/>
    <mergeCell ref="B843:I843"/>
    <mergeCell ref="D822:E822"/>
    <mergeCell ref="F822:G822"/>
    <mergeCell ref="H822:H823"/>
    <mergeCell ref="I822:I823"/>
    <mergeCell ref="C872:J872"/>
    <mergeCell ref="B879:C879"/>
    <mergeCell ref="B801:B802"/>
    <mergeCell ref="D801:I801"/>
    <mergeCell ref="D802:I802"/>
    <mergeCell ref="B803:I803"/>
    <mergeCell ref="B804:B805"/>
    <mergeCell ref="D804:I804"/>
    <mergeCell ref="D805:I805"/>
    <mergeCell ref="B806:I806"/>
    <mergeCell ref="B807:C807"/>
    <mergeCell ref="D807:I807"/>
    <mergeCell ref="B808:H808"/>
    <mergeCell ref="B809:C809"/>
    <mergeCell ref="D809:I809"/>
    <mergeCell ref="D818:I818"/>
    <mergeCell ref="B819:H819"/>
    <mergeCell ref="B820:C820"/>
    <mergeCell ref="D820:I820"/>
    <mergeCell ref="D813:I813"/>
    <mergeCell ref="B814:H814"/>
    <mergeCell ref="B810:I810"/>
    <mergeCell ref="B811:B813"/>
    <mergeCell ref="B815:B818"/>
    <mergeCell ref="D817:I817"/>
    <mergeCell ref="D815:I815"/>
    <mergeCell ref="D816:I816"/>
    <mergeCell ref="D811:I811"/>
    <mergeCell ref="D812:I812"/>
    <mergeCell ref="B878:C878"/>
    <mergeCell ref="D755:I755"/>
    <mergeCell ref="D756:I756"/>
    <mergeCell ref="B757:I757"/>
    <mergeCell ref="B758:B759"/>
    <mergeCell ref="D758:I758"/>
    <mergeCell ref="D759:I759"/>
    <mergeCell ref="B760:I760"/>
    <mergeCell ref="F789:G789"/>
    <mergeCell ref="H789:J789"/>
    <mergeCell ref="C791:E791"/>
    <mergeCell ref="F791:G791"/>
    <mergeCell ref="H791:J791"/>
    <mergeCell ref="B761:C761"/>
    <mergeCell ref="H788:J788"/>
    <mergeCell ref="F776:G776"/>
    <mergeCell ref="H776:H777"/>
    <mergeCell ref="I776:I777"/>
    <mergeCell ref="I749:J749"/>
    <mergeCell ref="B751:I751"/>
    <mergeCell ref="I795:J795"/>
    <mergeCell ref="B797:I797"/>
    <mergeCell ref="B798:I798"/>
    <mergeCell ref="B799:I799"/>
    <mergeCell ref="D761:I761"/>
    <mergeCell ref="B762:H762"/>
    <mergeCell ref="F743:G743"/>
    <mergeCell ref="H743:J743"/>
    <mergeCell ref="C745:E745"/>
    <mergeCell ref="F745:G745"/>
    <mergeCell ref="H745:J745"/>
    <mergeCell ref="F746:G746"/>
    <mergeCell ref="H746:J746"/>
    <mergeCell ref="B732:C732"/>
    <mergeCell ref="B733:C733"/>
    <mergeCell ref="B734:C734"/>
    <mergeCell ref="B735:C735"/>
    <mergeCell ref="B737:C737"/>
    <mergeCell ref="B738:C738"/>
    <mergeCell ref="C742:E742"/>
    <mergeCell ref="F742:G742"/>
    <mergeCell ref="H742:J742"/>
    <mergeCell ref="B736:C736"/>
    <mergeCell ref="B722:H722"/>
    <mergeCell ref="B723:C723"/>
    <mergeCell ref="D723:I723"/>
    <mergeCell ref="D725:E725"/>
    <mergeCell ref="F725:G725"/>
    <mergeCell ref="H725:H726"/>
    <mergeCell ref="I725:I726"/>
    <mergeCell ref="J725:J726"/>
    <mergeCell ref="C728:J728"/>
    <mergeCell ref="I698:J698"/>
    <mergeCell ref="B700:I700"/>
    <mergeCell ref="B701:I701"/>
    <mergeCell ref="B702:I702"/>
    <mergeCell ref="B704:B705"/>
    <mergeCell ref="D704:I704"/>
    <mergeCell ref="D705:I705"/>
    <mergeCell ref="B713:I713"/>
    <mergeCell ref="B714:B716"/>
    <mergeCell ref="D714:I714"/>
    <mergeCell ref="D715:I715"/>
    <mergeCell ref="D716:I716"/>
    <mergeCell ref="B717:H717"/>
    <mergeCell ref="B718:B721"/>
    <mergeCell ref="D718:I718"/>
    <mergeCell ref="D719:I719"/>
    <mergeCell ref="D720:I720"/>
    <mergeCell ref="D721:I721"/>
    <mergeCell ref="B706:I706"/>
    <mergeCell ref="B707:B708"/>
    <mergeCell ref="D707:I707"/>
    <mergeCell ref="D708:I708"/>
    <mergeCell ref="B709:I709"/>
    <mergeCell ref="B710:C710"/>
    <mergeCell ref="D710:I710"/>
    <mergeCell ref="B711:H711"/>
    <mergeCell ref="B712:C712"/>
    <mergeCell ref="D712:I712"/>
    <mergeCell ref="C691:E691"/>
    <mergeCell ref="F691:G691"/>
    <mergeCell ref="H691:J691"/>
    <mergeCell ref="F692:G692"/>
    <mergeCell ref="H692:J692"/>
    <mergeCell ref="C694:E694"/>
    <mergeCell ref="F694:G694"/>
    <mergeCell ref="H694:J694"/>
    <mergeCell ref="F695:G695"/>
    <mergeCell ref="H695:J695"/>
    <mergeCell ref="D671:E671"/>
    <mergeCell ref="F671:G671"/>
    <mergeCell ref="H671:H672"/>
    <mergeCell ref="I671:I672"/>
    <mergeCell ref="J671:J672"/>
    <mergeCell ref="C674:J674"/>
    <mergeCell ref="B678:C678"/>
    <mergeCell ref="B682:C682"/>
    <mergeCell ref="B687:C687"/>
    <mergeCell ref="B679:C679"/>
    <mergeCell ref="B680:C680"/>
    <mergeCell ref="B681:C681"/>
    <mergeCell ref="B650:B651"/>
    <mergeCell ref="D650:I650"/>
    <mergeCell ref="D651:I651"/>
    <mergeCell ref="B652:I652"/>
    <mergeCell ref="B653:B654"/>
    <mergeCell ref="D653:I653"/>
    <mergeCell ref="D654:I654"/>
    <mergeCell ref="B663:H663"/>
    <mergeCell ref="B664:B667"/>
    <mergeCell ref="D664:I664"/>
    <mergeCell ref="D665:I665"/>
    <mergeCell ref="D666:I666"/>
    <mergeCell ref="D667:I667"/>
    <mergeCell ref="B668:H668"/>
    <mergeCell ref="B669:C669"/>
    <mergeCell ref="D669:I669"/>
    <mergeCell ref="B655:I655"/>
    <mergeCell ref="B656:C656"/>
    <mergeCell ref="D656:I656"/>
    <mergeCell ref="B657:H657"/>
    <mergeCell ref="B658:C658"/>
    <mergeCell ref="D658:I658"/>
    <mergeCell ref="B659:I659"/>
    <mergeCell ref="B660:B662"/>
    <mergeCell ref="D660:I660"/>
    <mergeCell ref="D661:I661"/>
    <mergeCell ref="D662:I662"/>
    <mergeCell ref="F501:G501"/>
    <mergeCell ref="H501:J501"/>
    <mergeCell ref="B493:C493"/>
    <mergeCell ref="C497:E497"/>
    <mergeCell ref="F497:G497"/>
    <mergeCell ref="H497:J497"/>
    <mergeCell ref="F498:G498"/>
    <mergeCell ref="H498:J498"/>
    <mergeCell ref="C500:E500"/>
    <mergeCell ref="F500:G500"/>
    <mergeCell ref="H500:J500"/>
    <mergeCell ref="I644:J644"/>
    <mergeCell ref="B646:I646"/>
    <mergeCell ref="B647:I647"/>
    <mergeCell ref="B648:I648"/>
    <mergeCell ref="D605:I605"/>
    <mergeCell ref="B606:I606"/>
    <mergeCell ref="B607:B608"/>
    <mergeCell ref="D607:I607"/>
    <mergeCell ref="D608:I608"/>
    <mergeCell ref="B617:H617"/>
    <mergeCell ref="B618:B621"/>
    <mergeCell ref="D618:I618"/>
    <mergeCell ref="D619:I619"/>
    <mergeCell ref="D620:I620"/>
    <mergeCell ref="D621:I621"/>
    <mergeCell ref="B622:H622"/>
    <mergeCell ref="B623:C623"/>
    <mergeCell ref="D623:I623"/>
    <mergeCell ref="B609:I609"/>
    <mergeCell ref="I504:J504"/>
    <mergeCell ref="B506:I506"/>
    <mergeCell ref="C487:J487"/>
    <mergeCell ref="B491:C491"/>
    <mergeCell ref="B476:H476"/>
    <mergeCell ref="B477:B480"/>
    <mergeCell ref="D477:I477"/>
    <mergeCell ref="D478:I478"/>
    <mergeCell ref="D479:I479"/>
    <mergeCell ref="D480:I480"/>
    <mergeCell ref="B481:H481"/>
    <mergeCell ref="B482:C482"/>
    <mergeCell ref="D482:I482"/>
    <mergeCell ref="B471:C471"/>
    <mergeCell ref="D471:I471"/>
    <mergeCell ref="B472:I472"/>
    <mergeCell ref="B473:B475"/>
    <mergeCell ref="D473:I473"/>
    <mergeCell ref="D474:I474"/>
    <mergeCell ref="D475:I475"/>
    <mergeCell ref="F454:G454"/>
    <mergeCell ref="H454:J454"/>
    <mergeCell ref="B444:C444"/>
    <mergeCell ref="I457:J457"/>
    <mergeCell ref="B442:C442"/>
    <mergeCell ref="B443:C443"/>
    <mergeCell ref="B446:C446"/>
    <mergeCell ref="C450:E450"/>
    <mergeCell ref="F450:G450"/>
    <mergeCell ref="H450:J450"/>
    <mergeCell ref="F451:G451"/>
    <mergeCell ref="H451:J451"/>
    <mergeCell ref="B445:C445"/>
    <mergeCell ref="D484:E484"/>
    <mergeCell ref="F484:G484"/>
    <mergeCell ref="H484:H485"/>
    <mergeCell ref="I484:I485"/>
    <mergeCell ref="J484:J485"/>
    <mergeCell ref="B468:I468"/>
    <mergeCell ref="B469:C469"/>
    <mergeCell ref="D469:I469"/>
    <mergeCell ref="B470:H470"/>
    <mergeCell ref="B459:I459"/>
    <mergeCell ref="B460:I460"/>
    <mergeCell ref="B461:I461"/>
    <mergeCell ref="B463:B464"/>
    <mergeCell ref="D463:I463"/>
    <mergeCell ref="D464:I464"/>
    <mergeCell ref="B465:I465"/>
    <mergeCell ref="B466:B467"/>
    <mergeCell ref="D466:I466"/>
    <mergeCell ref="D467:I467"/>
    <mergeCell ref="B427:H427"/>
    <mergeCell ref="B423:I423"/>
    <mergeCell ref="B424:B426"/>
    <mergeCell ref="D424:I424"/>
    <mergeCell ref="D425:I425"/>
    <mergeCell ref="D426:I426"/>
    <mergeCell ref="C453:E453"/>
    <mergeCell ref="F453:G453"/>
    <mergeCell ref="H453:J453"/>
    <mergeCell ref="B432:H432"/>
    <mergeCell ref="B433:C433"/>
    <mergeCell ref="D433:I433"/>
    <mergeCell ref="D435:E435"/>
    <mergeCell ref="F435:G435"/>
    <mergeCell ref="H435:H436"/>
    <mergeCell ref="I435:I436"/>
    <mergeCell ref="J435:J436"/>
    <mergeCell ref="C438:J438"/>
    <mergeCell ref="B416:I416"/>
    <mergeCell ref="D378:I378"/>
    <mergeCell ref="B379:H379"/>
    <mergeCell ref="B380:B383"/>
    <mergeCell ref="D380:I380"/>
    <mergeCell ref="D381:I381"/>
    <mergeCell ref="D382:I382"/>
    <mergeCell ref="D383:I383"/>
    <mergeCell ref="B384:H384"/>
    <mergeCell ref="B417:B418"/>
    <mergeCell ref="D417:I417"/>
    <mergeCell ref="D418:I418"/>
    <mergeCell ref="B419:I419"/>
    <mergeCell ref="B420:C420"/>
    <mergeCell ref="D420:I420"/>
    <mergeCell ref="B421:H421"/>
    <mergeCell ref="B422:C422"/>
    <mergeCell ref="D422:I422"/>
    <mergeCell ref="H402:J402"/>
    <mergeCell ref="H401:J401"/>
    <mergeCell ref="F402:G402"/>
    <mergeCell ref="F357:G357"/>
    <mergeCell ref="H357:J357"/>
    <mergeCell ref="B342:C342"/>
    <mergeCell ref="B343:C343"/>
    <mergeCell ref="I408:J408"/>
    <mergeCell ref="B410:I410"/>
    <mergeCell ref="B411:I411"/>
    <mergeCell ref="B412:I412"/>
    <mergeCell ref="B414:B415"/>
    <mergeCell ref="D414:I414"/>
    <mergeCell ref="D415:I415"/>
    <mergeCell ref="B349:C349"/>
    <mergeCell ref="C353:E353"/>
    <mergeCell ref="F353:G353"/>
    <mergeCell ref="H353:J353"/>
    <mergeCell ref="F354:G354"/>
    <mergeCell ref="H354:J354"/>
    <mergeCell ref="C356:E356"/>
    <mergeCell ref="F356:G356"/>
    <mergeCell ref="H356:J356"/>
    <mergeCell ref="I360:J360"/>
    <mergeCell ref="B362:I362"/>
    <mergeCell ref="B363:I363"/>
    <mergeCell ref="B364:I364"/>
    <mergeCell ref="B366:B367"/>
    <mergeCell ref="D366:I366"/>
    <mergeCell ref="D367:I367"/>
    <mergeCell ref="B368:I368"/>
    <mergeCell ref="B369:B370"/>
    <mergeCell ref="D369:I369"/>
    <mergeCell ref="D370:I370"/>
    <mergeCell ref="B371:I371"/>
    <mergeCell ref="D334:E334"/>
    <mergeCell ref="F334:G334"/>
    <mergeCell ref="H334:H335"/>
    <mergeCell ref="I334:I335"/>
    <mergeCell ref="J334:J335"/>
    <mergeCell ref="C337:J337"/>
    <mergeCell ref="B341:C341"/>
    <mergeCell ref="B344:C344"/>
    <mergeCell ref="B345:C345"/>
    <mergeCell ref="B326:H326"/>
    <mergeCell ref="B327:B330"/>
    <mergeCell ref="D327:I327"/>
    <mergeCell ref="D328:I328"/>
    <mergeCell ref="D329:I329"/>
    <mergeCell ref="D330:I330"/>
    <mergeCell ref="B331:H331"/>
    <mergeCell ref="B332:C332"/>
    <mergeCell ref="D332:I332"/>
    <mergeCell ref="B322:I322"/>
    <mergeCell ref="B323:B325"/>
    <mergeCell ref="D323:I323"/>
    <mergeCell ref="D324:I324"/>
    <mergeCell ref="D325:I325"/>
    <mergeCell ref="I307:J307"/>
    <mergeCell ref="B309:I309"/>
    <mergeCell ref="B310:I310"/>
    <mergeCell ref="B311:I311"/>
    <mergeCell ref="B313:B314"/>
    <mergeCell ref="D313:I313"/>
    <mergeCell ref="D314:I314"/>
    <mergeCell ref="B315:I315"/>
    <mergeCell ref="B316:B317"/>
    <mergeCell ref="D316:I316"/>
    <mergeCell ref="D317:I317"/>
    <mergeCell ref="B318:I318"/>
    <mergeCell ref="B319:C319"/>
    <mergeCell ref="D319:I319"/>
    <mergeCell ref="B320:H320"/>
    <mergeCell ref="B321:C321"/>
    <mergeCell ref="I151:J151"/>
    <mergeCell ref="B153:I153"/>
    <mergeCell ref="B154:I154"/>
    <mergeCell ref="B155:I155"/>
    <mergeCell ref="B157:B158"/>
    <mergeCell ref="D157:I157"/>
    <mergeCell ref="D158:I158"/>
    <mergeCell ref="I248:J248"/>
    <mergeCell ref="B250:I250"/>
    <mergeCell ref="I200:J200"/>
    <mergeCell ref="B202:I202"/>
    <mergeCell ref="B203:I203"/>
    <mergeCell ref="B204:I204"/>
    <mergeCell ref="B206:B207"/>
    <mergeCell ref="D206:I206"/>
    <mergeCell ref="D207:I207"/>
    <mergeCell ref="B208:I208"/>
    <mergeCell ref="B209:B210"/>
    <mergeCell ref="D209:I209"/>
    <mergeCell ref="D210:I210"/>
    <mergeCell ref="B211:I211"/>
    <mergeCell ref="B212:C212"/>
    <mergeCell ref="D212:I212"/>
    <mergeCell ref="B238:C238"/>
    <mergeCell ref="B175:H175"/>
    <mergeCell ref="B176:C176"/>
    <mergeCell ref="D176:I176"/>
    <mergeCell ref="D178:E178"/>
    <mergeCell ref="F178:G178"/>
    <mergeCell ref="H228:H229"/>
    <mergeCell ref="B188:C188"/>
    <mergeCell ref="J178:J179"/>
    <mergeCell ref="F148:G148"/>
    <mergeCell ref="H148:J148"/>
    <mergeCell ref="B139:C139"/>
    <mergeCell ref="B140:C140"/>
    <mergeCell ref="C144:E144"/>
    <mergeCell ref="F144:G144"/>
    <mergeCell ref="H144:J144"/>
    <mergeCell ref="F145:G145"/>
    <mergeCell ref="H145:J145"/>
    <mergeCell ref="B129:H129"/>
    <mergeCell ref="B130:C130"/>
    <mergeCell ref="D130:I130"/>
    <mergeCell ref="D132:E132"/>
    <mergeCell ref="F132:G132"/>
    <mergeCell ref="H132:H133"/>
    <mergeCell ref="I132:I133"/>
    <mergeCell ref="J132:J133"/>
    <mergeCell ref="C135:J135"/>
    <mergeCell ref="B124:H124"/>
    <mergeCell ref="B125:B128"/>
    <mergeCell ref="D125:I125"/>
    <mergeCell ref="D126:I126"/>
    <mergeCell ref="D127:I127"/>
    <mergeCell ref="D128:I128"/>
    <mergeCell ref="B113:I113"/>
    <mergeCell ref="B114:B115"/>
    <mergeCell ref="D114:I114"/>
    <mergeCell ref="D115:I115"/>
    <mergeCell ref="B116:I116"/>
    <mergeCell ref="B117:C117"/>
    <mergeCell ref="D117:I117"/>
    <mergeCell ref="B118:H118"/>
    <mergeCell ref="B119:C119"/>
    <mergeCell ref="D119:I119"/>
    <mergeCell ref="C147:E147"/>
    <mergeCell ref="F147:G147"/>
    <mergeCell ref="H147:J147"/>
    <mergeCell ref="B111:B112"/>
    <mergeCell ref="D111:I111"/>
    <mergeCell ref="D112:I112"/>
    <mergeCell ref="B93:C93"/>
    <mergeCell ref="C98:E98"/>
    <mergeCell ref="F98:G98"/>
    <mergeCell ref="H98:J98"/>
    <mergeCell ref="F99:G99"/>
    <mergeCell ref="H99:J99"/>
    <mergeCell ref="C101:E101"/>
    <mergeCell ref="F101:G101"/>
    <mergeCell ref="H101:J101"/>
    <mergeCell ref="B91:C91"/>
    <mergeCell ref="B120:I120"/>
    <mergeCell ref="B121:B123"/>
    <mergeCell ref="D121:I121"/>
    <mergeCell ref="D122:I122"/>
    <mergeCell ref="D123:I123"/>
    <mergeCell ref="B92:C92"/>
    <mergeCell ref="B108:I108"/>
    <mergeCell ref="B109:I109"/>
    <mergeCell ref="B57:I57"/>
    <mergeCell ref="B58:I58"/>
    <mergeCell ref="B60:B61"/>
    <mergeCell ref="D60:I60"/>
    <mergeCell ref="D61:I61"/>
    <mergeCell ref="B62:I62"/>
    <mergeCell ref="B63:B64"/>
    <mergeCell ref="D63:I63"/>
    <mergeCell ref="D64:I64"/>
    <mergeCell ref="D81:E81"/>
    <mergeCell ref="F81:G81"/>
    <mergeCell ref="H81:H82"/>
    <mergeCell ref="I81:I82"/>
    <mergeCell ref="J81:J82"/>
    <mergeCell ref="C84:J84"/>
    <mergeCell ref="B88:C88"/>
    <mergeCell ref="B89:C89"/>
    <mergeCell ref="B73:H73"/>
    <mergeCell ref="B74:B77"/>
    <mergeCell ref="D74:I74"/>
    <mergeCell ref="D75:I75"/>
    <mergeCell ref="D76:I76"/>
    <mergeCell ref="C300:E300"/>
    <mergeCell ref="D13:I13"/>
    <mergeCell ref="C50:E50"/>
    <mergeCell ref="F50:G50"/>
    <mergeCell ref="H50:J50"/>
    <mergeCell ref="F51:G51"/>
    <mergeCell ref="H51:J51"/>
    <mergeCell ref="J29:J30"/>
    <mergeCell ref="C32:J32"/>
    <mergeCell ref="B36:C36"/>
    <mergeCell ref="B37:C37"/>
    <mergeCell ref="B38:C38"/>
    <mergeCell ref="B43:C43"/>
    <mergeCell ref="C47:E47"/>
    <mergeCell ref="F47:G47"/>
    <mergeCell ref="H47:J47"/>
    <mergeCell ref="B39:C39"/>
    <mergeCell ref="B40:C40"/>
    <mergeCell ref="B41:C41"/>
    <mergeCell ref="F48:G48"/>
    <mergeCell ref="J275:J276"/>
    <mergeCell ref="C278:J278"/>
    <mergeCell ref="B268:B271"/>
    <mergeCell ref="D268:I268"/>
    <mergeCell ref="B78:H78"/>
    <mergeCell ref="B79:C79"/>
    <mergeCell ref="D79:I79"/>
    <mergeCell ref="F102:G102"/>
    <mergeCell ref="H102:J102"/>
    <mergeCell ref="B90:C90"/>
    <mergeCell ref="I105:J105"/>
    <mergeCell ref="B107:I107"/>
    <mergeCell ref="F788:G788"/>
    <mergeCell ref="D77:I77"/>
    <mergeCell ref="B752:I752"/>
    <mergeCell ref="B753:I753"/>
    <mergeCell ref="B755:B756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F242:G242"/>
    <mergeCell ref="H242:J242"/>
    <mergeCell ref="D228:E228"/>
    <mergeCell ref="B159:I159"/>
    <mergeCell ref="F792:G792"/>
    <mergeCell ref="H792:J792"/>
    <mergeCell ref="B763:C763"/>
    <mergeCell ref="D763:I763"/>
    <mergeCell ref="B764:I764"/>
    <mergeCell ref="B765:B767"/>
    <mergeCell ref="D765:I765"/>
    <mergeCell ref="D766:I766"/>
    <mergeCell ref="D767:I767"/>
    <mergeCell ref="B768:H768"/>
    <mergeCell ref="B769:B772"/>
    <mergeCell ref="D769:I769"/>
    <mergeCell ref="D770:I770"/>
    <mergeCell ref="D771:I771"/>
    <mergeCell ref="D772:I772"/>
    <mergeCell ref="B773:H773"/>
    <mergeCell ref="B774:C774"/>
    <mergeCell ref="D774:I774"/>
    <mergeCell ref="J776:J777"/>
    <mergeCell ref="D776:E776"/>
    <mergeCell ref="C779:J779"/>
    <mergeCell ref="B783:C783"/>
    <mergeCell ref="B784:C784"/>
    <mergeCell ref="C788:E788"/>
    <mergeCell ref="D260:I260"/>
    <mergeCell ref="F300:G300"/>
    <mergeCell ref="H300:J300"/>
    <mergeCell ref="D321:I321"/>
    <mergeCell ref="D269:I269"/>
    <mergeCell ref="D270:I270"/>
    <mergeCell ref="D271:I271"/>
    <mergeCell ref="B25:H25"/>
    <mergeCell ref="B26:C26"/>
    <mergeCell ref="D26:I26"/>
    <mergeCell ref="D29:E29"/>
    <mergeCell ref="F29:G29"/>
    <mergeCell ref="H29:H30"/>
    <mergeCell ref="I29:I30"/>
    <mergeCell ref="B65:I65"/>
    <mergeCell ref="B66:C66"/>
    <mergeCell ref="D66:I66"/>
    <mergeCell ref="B67:H67"/>
    <mergeCell ref="B68:C68"/>
    <mergeCell ref="D68:I68"/>
    <mergeCell ref="B69:I69"/>
    <mergeCell ref="B70:B72"/>
    <mergeCell ref="D70:I70"/>
    <mergeCell ref="D71:I71"/>
    <mergeCell ref="D72:I72"/>
    <mergeCell ref="I54:J54"/>
    <mergeCell ref="B56:I56"/>
    <mergeCell ref="F245:G245"/>
    <mergeCell ref="H245:J245"/>
    <mergeCell ref="I228:I229"/>
    <mergeCell ref="H48:J48"/>
    <mergeCell ref="H241:J241"/>
    <mergeCell ref="B236:C236"/>
    <mergeCell ref="B237:C237"/>
    <mergeCell ref="C241:E241"/>
    <mergeCell ref="F241:G241"/>
    <mergeCell ref="B273:C273"/>
    <mergeCell ref="D273:I273"/>
    <mergeCell ref="D275:E275"/>
    <mergeCell ref="F275:G275"/>
    <mergeCell ref="H275:H276"/>
    <mergeCell ref="I275:I276"/>
    <mergeCell ref="D266:I266"/>
    <mergeCell ref="B267:H267"/>
    <mergeCell ref="B224:H224"/>
    <mergeCell ref="B225:C225"/>
    <mergeCell ref="D225:I225"/>
    <mergeCell ref="H387:H388"/>
    <mergeCell ref="I387:I388"/>
    <mergeCell ref="B372:C372"/>
    <mergeCell ref="D372:I372"/>
    <mergeCell ref="B373:H373"/>
    <mergeCell ref="B374:C374"/>
    <mergeCell ref="D374:I374"/>
    <mergeCell ref="B375:I375"/>
    <mergeCell ref="B376:B378"/>
    <mergeCell ref="D376:I376"/>
    <mergeCell ref="D377:I377"/>
    <mergeCell ref="B385:C385"/>
    <mergeCell ref="D385:I385"/>
    <mergeCell ref="B251:I251"/>
    <mergeCell ref="B252:I252"/>
    <mergeCell ref="B282:C282"/>
    <mergeCell ref="B283:C283"/>
    <mergeCell ref="B262:C262"/>
    <mergeCell ref="H301:J301"/>
    <mergeCell ref="B614:B616"/>
    <mergeCell ref="F303:G303"/>
    <mergeCell ref="H303:J303"/>
    <mergeCell ref="F304:G304"/>
    <mergeCell ref="B292:C292"/>
    <mergeCell ref="B293:C293"/>
    <mergeCell ref="D262:I262"/>
    <mergeCell ref="B263:I263"/>
    <mergeCell ref="B264:B266"/>
    <mergeCell ref="D264:I264"/>
    <mergeCell ref="D265:I265"/>
    <mergeCell ref="D387:E387"/>
    <mergeCell ref="F387:G387"/>
    <mergeCell ref="B287:C287"/>
    <mergeCell ref="B288:C288"/>
    <mergeCell ref="B295:C295"/>
    <mergeCell ref="B289:C289"/>
    <mergeCell ref="H304:J304"/>
    <mergeCell ref="B285:C285"/>
    <mergeCell ref="B160:B161"/>
    <mergeCell ref="D160:I160"/>
    <mergeCell ref="D161:I161"/>
    <mergeCell ref="B162:I162"/>
    <mergeCell ref="B163:C163"/>
    <mergeCell ref="D163:I163"/>
    <mergeCell ref="B164:H164"/>
    <mergeCell ref="B165:C165"/>
    <mergeCell ref="D165:I165"/>
    <mergeCell ref="B166:I166"/>
    <mergeCell ref="B167:B169"/>
    <mergeCell ref="D167:I167"/>
    <mergeCell ref="D168:I168"/>
    <mergeCell ref="D169:I169"/>
    <mergeCell ref="B170:H170"/>
    <mergeCell ref="B171:B174"/>
    <mergeCell ref="D171:I171"/>
    <mergeCell ref="D172:I172"/>
    <mergeCell ref="D173:I173"/>
    <mergeCell ref="D174:I174"/>
    <mergeCell ref="C181:J181"/>
    <mergeCell ref="B189:C189"/>
    <mergeCell ref="D254:I254"/>
    <mergeCell ref="D255:I255"/>
    <mergeCell ref="B256:I256"/>
    <mergeCell ref="B257:B258"/>
    <mergeCell ref="H178:H179"/>
    <mergeCell ref="I178:I179"/>
    <mergeCell ref="B428:B431"/>
    <mergeCell ref="D428:I428"/>
    <mergeCell ref="D429:I429"/>
    <mergeCell ref="D430:I430"/>
    <mergeCell ref="D431:I431"/>
    <mergeCell ref="B259:I259"/>
    <mergeCell ref="B260:C260"/>
    <mergeCell ref="B395:C395"/>
    <mergeCell ref="B396:C396"/>
    <mergeCell ref="B397:C397"/>
    <mergeCell ref="C401:E401"/>
    <mergeCell ref="F401:G401"/>
    <mergeCell ref="C390:J390"/>
    <mergeCell ref="B394:C394"/>
    <mergeCell ref="C404:E404"/>
    <mergeCell ref="F404:G404"/>
    <mergeCell ref="H404:J404"/>
    <mergeCell ref="F405:G405"/>
    <mergeCell ref="H405:J405"/>
    <mergeCell ref="C193:E193"/>
    <mergeCell ref="B346:C346"/>
    <mergeCell ref="B347:C347"/>
    <mergeCell ref="B348:C348"/>
    <mergeCell ref="B683:C683"/>
    <mergeCell ref="B684:C684"/>
    <mergeCell ref="B685:C685"/>
    <mergeCell ref="B686:C686"/>
    <mergeCell ref="F193:G193"/>
    <mergeCell ref="H193:J193"/>
    <mergeCell ref="F194:G194"/>
    <mergeCell ref="H194:J194"/>
    <mergeCell ref="I598:J598"/>
    <mergeCell ref="B600:I600"/>
    <mergeCell ref="B601:I601"/>
    <mergeCell ref="B602:I602"/>
    <mergeCell ref="B604:B605"/>
    <mergeCell ref="D604:I604"/>
    <mergeCell ref="B610:C610"/>
    <mergeCell ref="D610:I610"/>
    <mergeCell ref="B611:H611"/>
    <mergeCell ref="B612:C612"/>
    <mergeCell ref="D612:I612"/>
    <mergeCell ref="D257:I257"/>
    <mergeCell ref="D258:I258"/>
    <mergeCell ref="J228:J229"/>
    <mergeCell ref="B213:H213"/>
    <mergeCell ref="B214:C214"/>
    <mergeCell ref="F197:G197"/>
    <mergeCell ref="H197:J197"/>
    <mergeCell ref="C196:E196"/>
    <mergeCell ref="F196:G196"/>
    <mergeCell ref="H196:J196"/>
    <mergeCell ref="D214:I214"/>
    <mergeCell ref="B215:I215"/>
    <mergeCell ref="B216:B218"/>
    <mergeCell ref="D216:I216"/>
    <mergeCell ref="D217:I217"/>
    <mergeCell ref="D218:I218"/>
    <mergeCell ref="B219:H219"/>
    <mergeCell ref="B220:B223"/>
    <mergeCell ref="D220:I220"/>
    <mergeCell ref="D221:I221"/>
    <mergeCell ref="D222:I222"/>
    <mergeCell ref="D223:I223"/>
    <mergeCell ref="C244:E244"/>
    <mergeCell ref="F244:G244"/>
    <mergeCell ref="H244:J244"/>
    <mergeCell ref="B613:I613"/>
    <mergeCell ref="B296:C296"/>
    <mergeCell ref="B284:C284"/>
    <mergeCell ref="B291:C291"/>
    <mergeCell ref="B294:C294"/>
    <mergeCell ref="C303:E303"/>
    <mergeCell ref="B286:C286"/>
    <mergeCell ref="B261:H261"/>
    <mergeCell ref="F228:G228"/>
    <mergeCell ref="B235:C235"/>
    <mergeCell ref="B254:B255"/>
    <mergeCell ref="B290:C290"/>
    <mergeCell ref="F301:G301"/>
    <mergeCell ref="J387:J388"/>
    <mergeCell ref="B272:H272"/>
    <mergeCell ref="C231:J231"/>
    <mergeCell ref="I938:J938"/>
    <mergeCell ref="B853:I853"/>
    <mergeCell ref="B854:C854"/>
    <mergeCell ref="D854:I854"/>
    <mergeCell ref="B855:H855"/>
    <mergeCell ref="B856:C856"/>
    <mergeCell ref="D856:I856"/>
    <mergeCell ref="B857:I857"/>
    <mergeCell ref="B858:B860"/>
    <mergeCell ref="D858:I858"/>
    <mergeCell ref="D859:I859"/>
    <mergeCell ref="D860:I860"/>
    <mergeCell ref="F640:G640"/>
    <mergeCell ref="H640:J640"/>
    <mergeCell ref="D625:E625"/>
    <mergeCell ref="F625:G625"/>
    <mergeCell ref="H625:H626"/>
    <mergeCell ref="I625:I626"/>
    <mergeCell ref="J625:J626"/>
    <mergeCell ref="C628:J628"/>
    <mergeCell ref="B632:C632"/>
    <mergeCell ref="B633:C633"/>
    <mergeCell ref="B185:C185"/>
    <mergeCell ref="B186:C186"/>
    <mergeCell ref="B187:C187"/>
    <mergeCell ref="B844:I844"/>
    <mergeCell ref="B845:I845"/>
    <mergeCell ref="B848:B849"/>
    <mergeCell ref="D848:I848"/>
    <mergeCell ref="D849:I849"/>
    <mergeCell ref="B850:I850"/>
    <mergeCell ref="B851:B852"/>
    <mergeCell ref="D851:I851"/>
    <mergeCell ref="D852:I852"/>
    <mergeCell ref="D614:I614"/>
    <mergeCell ref="D615:I615"/>
    <mergeCell ref="D616:I616"/>
    <mergeCell ref="F641:G641"/>
    <mergeCell ref="H641:J641"/>
    <mergeCell ref="B634:C634"/>
    <mergeCell ref="C637:E637"/>
    <mergeCell ref="F637:G637"/>
    <mergeCell ref="H637:J637"/>
    <mergeCell ref="F638:G638"/>
    <mergeCell ref="H638:J638"/>
    <mergeCell ref="C640:E640"/>
    <mergeCell ref="F982:G982"/>
    <mergeCell ref="H982:J982"/>
    <mergeCell ref="B954:B956"/>
    <mergeCell ref="B957:H957"/>
    <mergeCell ref="B958:B961"/>
    <mergeCell ref="D958:I958"/>
    <mergeCell ref="D959:I959"/>
    <mergeCell ref="D960:I960"/>
    <mergeCell ref="D961:I961"/>
    <mergeCell ref="B962:H962"/>
    <mergeCell ref="B963:C963"/>
    <mergeCell ref="D963:I963"/>
    <mergeCell ref="B877:C877"/>
    <mergeCell ref="D965:E965"/>
    <mergeCell ref="F965:G965"/>
    <mergeCell ref="H965:H966"/>
    <mergeCell ref="I965:I966"/>
    <mergeCell ref="J965:J966"/>
    <mergeCell ref="C968:J968"/>
    <mergeCell ref="B972:C972"/>
    <mergeCell ref="B974:C974"/>
    <mergeCell ref="B942:I942"/>
    <mergeCell ref="B944:B945"/>
    <mergeCell ref="D944:I944"/>
    <mergeCell ref="D945:I945"/>
    <mergeCell ref="B946:I946"/>
    <mergeCell ref="B947:B948"/>
    <mergeCell ref="D947:I947"/>
    <mergeCell ref="D948:I948"/>
    <mergeCell ref="B949:I949"/>
    <mergeCell ref="B950:C950"/>
    <mergeCell ref="D950:I950"/>
    <mergeCell ref="C978:E978"/>
    <mergeCell ref="F978:G978"/>
    <mergeCell ref="H978:J978"/>
    <mergeCell ref="F979:G979"/>
    <mergeCell ref="H979:J979"/>
    <mergeCell ref="C981:E981"/>
    <mergeCell ref="F981:G981"/>
    <mergeCell ref="H981:J981"/>
    <mergeCell ref="B951:H951"/>
    <mergeCell ref="B952:C952"/>
    <mergeCell ref="D952:I952"/>
    <mergeCell ref="B953:I953"/>
    <mergeCell ref="B861:H861"/>
    <mergeCell ref="B862:B865"/>
    <mergeCell ref="D862:I862"/>
    <mergeCell ref="D863:I863"/>
    <mergeCell ref="D864:I864"/>
    <mergeCell ref="D865:I865"/>
    <mergeCell ref="D954:I954"/>
    <mergeCell ref="D955:I955"/>
    <mergeCell ref="D956:I956"/>
    <mergeCell ref="B973:C973"/>
    <mergeCell ref="C883:E883"/>
    <mergeCell ref="F883:G883"/>
    <mergeCell ref="H883:J883"/>
    <mergeCell ref="F884:G884"/>
    <mergeCell ref="H884:J884"/>
    <mergeCell ref="C886:E886"/>
    <mergeCell ref="F886:G886"/>
    <mergeCell ref="H886:J886"/>
    <mergeCell ref="F887:G887"/>
    <mergeCell ref="H887:J887"/>
    <mergeCell ref="B507:I507"/>
    <mergeCell ref="B508:I508"/>
    <mergeCell ref="B510:B511"/>
    <mergeCell ref="D510:I510"/>
    <mergeCell ref="D511:I511"/>
    <mergeCell ref="B512:I512"/>
    <mergeCell ref="B513:B514"/>
    <mergeCell ref="D513:I513"/>
    <mergeCell ref="D514:I514"/>
    <mergeCell ref="B515:I515"/>
    <mergeCell ref="B516:C516"/>
    <mergeCell ref="D516:I516"/>
    <mergeCell ref="B517:H517"/>
    <mergeCell ref="B518:C518"/>
    <mergeCell ref="D518:I518"/>
    <mergeCell ref="B519:I519"/>
    <mergeCell ref="B520:B522"/>
    <mergeCell ref="D520:I520"/>
    <mergeCell ref="D521:I521"/>
    <mergeCell ref="D522:I522"/>
    <mergeCell ref="B523:H523"/>
    <mergeCell ref="B524:B527"/>
    <mergeCell ref="D524:I524"/>
    <mergeCell ref="D525:I525"/>
    <mergeCell ref="D526:I526"/>
    <mergeCell ref="D527:I527"/>
    <mergeCell ref="B528:H528"/>
    <mergeCell ref="B529:C529"/>
    <mergeCell ref="D529:I529"/>
    <mergeCell ref="D531:E531"/>
    <mergeCell ref="F531:G531"/>
    <mergeCell ref="H531:H532"/>
    <mergeCell ref="I531:I532"/>
    <mergeCell ref="J531:J532"/>
    <mergeCell ref="C534:J534"/>
    <mergeCell ref="B538:C538"/>
    <mergeCell ref="B539:C539"/>
    <mergeCell ref="B540:C540"/>
    <mergeCell ref="C544:E544"/>
    <mergeCell ref="F544:G544"/>
    <mergeCell ref="H544:J544"/>
    <mergeCell ref="F545:G545"/>
    <mergeCell ref="H545:J545"/>
    <mergeCell ref="C547:E547"/>
    <mergeCell ref="F547:G547"/>
    <mergeCell ref="H547:J547"/>
    <mergeCell ref="F548:G548"/>
    <mergeCell ref="H548:J548"/>
    <mergeCell ref="I551:J551"/>
    <mergeCell ref="B553:I553"/>
    <mergeCell ref="B554:I554"/>
    <mergeCell ref="B555:I555"/>
    <mergeCell ref="B557:B558"/>
    <mergeCell ref="D557:I557"/>
    <mergeCell ref="D558:I558"/>
    <mergeCell ref="B559:I559"/>
    <mergeCell ref="B560:B561"/>
    <mergeCell ref="D560:I560"/>
    <mergeCell ref="D561:I561"/>
    <mergeCell ref="B562:I562"/>
    <mergeCell ref="B563:C563"/>
    <mergeCell ref="D563:I563"/>
    <mergeCell ref="B564:H564"/>
    <mergeCell ref="B565:C565"/>
    <mergeCell ref="D565:I565"/>
    <mergeCell ref="B566:I566"/>
    <mergeCell ref="B567:B569"/>
    <mergeCell ref="D567:I567"/>
    <mergeCell ref="D568:I568"/>
    <mergeCell ref="D569:I569"/>
    <mergeCell ref="B570:H570"/>
    <mergeCell ref="B571:B574"/>
    <mergeCell ref="D571:I571"/>
    <mergeCell ref="D572:I572"/>
    <mergeCell ref="D573:I573"/>
    <mergeCell ref="D574:I574"/>
    <mergeCell ref="C594:E594"/>
    <mergeCell ref="F594:G594"/>
    <mergeCell ref="H594:J594"/>
    <mergeCell ref="F595:G595"/>
    <mergeCell ref="H595:J595"/>
    <mergeCell ref="B575:H575"/>
    <mergeCell ref="B576:C576"/>
    <mergeCell ref="D576:I576"/>
    <mergeCell ref="D578:E578"/>
    <mergeCell ref="F578:G578"/>
    <mergeCell ref="H578:H579"/>
    <mergeCell ref="I578:I579"/>
    <mergeCell ref="J578:J579"/>
    <mergeCell ref="C581:J581"/>
    <mergeCell ref="B585:C585"/>
    <mergeCell ref="B586:C586"/>
    <mergeCell ref="B587:C587"/>
    <mergeCell ref="C591:E591"/>
    <mergeCell ref="F591:G591"/>
    <mergeCell ref="H591:J591"/>
    <mergeCell ref="F592:G592"/>
    <mergeCell ref="H592:J592"/>
  </mergeCells>
  <pageMargins left="0.2" right="0.25" top="0.2" bottom="0.2" header="0.2" footer="0.2"/>
  <pageSetup paperSize="9" scale="63" fitToHeight="0" orientation="landscape" verticalDpi="300" r:id="rId1"/>
  <rowBreaks count="1" manualBreakCount="1">
    <brk id="9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workbookViewId="0">
      <selection activeCell="A248" sqref="A248"/>
    </sheetView>
  </sheetViews>
  <sheetFormatPr defaultRowHeight="16.5"/>
  <cols>
    <col min="1" max="1" width="9.140625" style="146" customWidth="1"/>
    <col min="2" max="2" width="33.5703125" style="146" customWidth="1"/>
    <col min="3" max="3" width="12.140625" style="146" customWidth="1"/>
    <col min="4" max="4" width="15.140625" style="146" customWidth="1"/>
    <col min="5" max="5" width="9.28515625" style="146" customWidth="1"/>
    <col min="6" max="6" width="14.28515625" style="146" customWidth="1"/>
    <col min="7" max="7" width="11.85546875" style="146" customWidth="1"/>
    <col min="8" max="8" width="17.140625" style="146" customWidth="1"/>
    <col min="9" max="9" width="14.85546875" style="146" customWidth="1"/>
    <col min="10" max="10" width="13.85546875" style="146" customWidth="1"/>
    <col min="11" max="11" width="16.7109375" style="146" customWidth="1"/>
    <col min="12" max="12" width="9.5703125" style="146" customWidth="1"/>
    <col min="13" max="14" width="9.140625" style="146"/>
    <col min="15" max="15" width="11" style="146" bestFit="1" customWidth="1"/>
    <col min="16" max="16384" width="9.140625" style="146"/>
  </cols>
  <sheetData>
    <row r="1" spans="1:13">
      <c r="I1" s="297" t="s">
        <v>122</v>
      </c>
      <c r="J1" s="297"/>
      <c r="K1" s="297"/>
    </row>
    <row r="2" spans="1:13" ht="9" customHeight="1">
      <c r="I2" s="196"/>
      <c r="J2" s="196"/>
      <c r="K2" s="196"/>
    </row>
    <row r="3" spans="1:13">
      <c r="A3" s="298" t="s">
        <v>120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3">
      <c r="A4" s="298" t="s">
        <v>121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3">
      <c r="A5" s="298" t="s">
        <v>321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3" ht="11.25" customHeight="1">
      <c r="M6" s="12"/>
    </row>
    <row r="7" spans="1:13" ht="16.5" customHeight="1">
      <c r="A7" s="300" t="s">
        <v>29</v>
      </c>
      <c r="B7" s="301"/>
      <c r="C7" s="200" t="s">
        <v>30</v>
      </c>
      <c r="D7" s="304" t="s">
        <v>144</v>
      </c>
      <c r="E7" s="293"/>
      <c r="F7" s="293"/>
      <c r="G7" s="293"/>
      <c r="H7" s="293"/>
      <c r="I7" s="293"/>
      <c r="J7" s="293"/>
      <c r="K7" s="305"/>
    </row>
    <row r="8" spans="1:13">
      <c r="A8" s="302"/>
      <c r="B8" s="303"/>
      <c r="C8" s="200" t="s">
        <v>31</v>
      </c>
      <c r="D8" s="304">
        <v>104021</v>
      </c>
      <c r="E8" s="293"/>
      <c r="F8" s="293"/>
      <c r="G8" s="293"/>
      <c r="H8" s="293"/>
      <c r="I8" s="293"/>
      <c r="J8" s="293"/>
      <c r="K8" s="305"/>
    </row>
    <row r="9" spans="1:13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3" ht="27" customHeight="1">
      <c r="A10" s="300" t="s">
        <v>32</v>
      </c>
      <c r="B10" s="301"/>
      <c r="C10" s="200" t="s">
        <v>30</v>
      </c>
      <c r="D10" s="304" t="s">
        <v>144</v>
      </c>
      <c r="E10" s="293"/>
      <c r="F10" s="293"/>
      <c r="G10" s="293"/>
      <c r="H10" s="293"/>
      <c r="I10" s="293"/>
      <c r="J10" s="293"/>
      <c r="K10" s="305"/>
    </row>
    <row r="11" spans="1:13">
      <c r="A11" s="302"/>
      <c r="B11" s="303"/>
      <c r="C11" s="200" t="s">
        <v>31</v>
      </c>
      <c r="D11" s="304">
        <v>104021</v>
      </c>
      <c r="E11" s="293"/>
      <c r="F11" s="293"/>
      <c r="G11" s="293"/>
      <c r="H11" s="293"/>
      <c r="I11" s="293"/>
      <c r="J11" s="293"/>
      <c r="K11" s="305"/>
    </row>
    <row r="12" spans="1:13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3" ht="16.5" customHeight="1">
      <c r="A13" s="306" t="s">
        <v>33</v>
      </c>
      <c r="B13" s="307"/>
      <c r="C13" s="308"/>
      <c r="D13" s="304" t="s">
        <v>144</v>
      </c>
      <c r="E13" s="293"/>
      <c r="F13" s="293"/>
      <c r="G13" s="293"/>
      <c r="H13" s="293"/>
      <c r="I13" s="293"/>
      <c r="J13" s="293"/>
      <c r="K13" s="305"/>
    </row>
    <row r="14" spans="1:13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13" ht="16.5" customHeight="1">
      <c r="A15" s="306" t="s">
        <v>34</v>
      </c>
      <c r="B15" s="307"/>
      <c r="C15" s="308"/>
      <c r="D15" s="304">
        <v>1006</v>
      </c>
      <c r="E15" s="293"/>
      <c r="F15" s="293"/>
      <c r="G15" s="293"/>
      <c r="H15" s="293"/>
      <c r="I15" s="293"/>
      <c r="J15" s="293"/>
      <c r="K15" s="305"/>
    </row>
    <row r="16" spans="1:13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4" ht="16.5" customHeight="1">
      <c r="A17" s="306" t="s">
        <v>35</v>
      </c>
      <c r="B17" s="307"/>
      <c r="C17" s="308"/>
      <c r="D17" s="304">
        <v>1</v>
      </c>
      <c r="E17" s="293"/>
      <c r="F17" s="293"/>
      <c r="G17" s="293"/>
      <c r="H17" s="293"/>
      <c r="I17" s="293"/>
      <c r="J17" s="293"/>
      <c r="K17" s="305"/>
    </row>
    <row r="18" spans="1:14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</row>
    <row r="19" spans="1:14" ht="16.5" customHeight="1">
      <c r="A19" s="309" t="s">
        <v>36</v>
      </c>
      <c r="B19" s="310"/>
      <c r="C19" s="200" t="s">
        <v>37</v>
      </c>
      <c r="D19" s="326" t="s">
        <v>142</v>
      </c>
      <c r="E19" s="327"/>
      <c r="F19" s="327"/>
      <c r="G19" s="327"/>
      <c r="H19" s="327"/>
      <c r="I19" s="327"/>
      <c r="J19" s="327"/>
      <c r="K19" s="328"/>
    </row>
    <row r="20" spans="1:14">
      <c r="A20" s="311"/>
      <c r="B20" s="312"/>
      <c r="C20" s="200" t="s">
        <v>38</v>
      </c>
      <c r="D20" s="296" t="s">
        <v>249</v>
      </c>
      <c r="E20" s="296"/>
      <c r="F20" s="296"/>
      <c r="G20" s="296"/>
      <c r="H20" s="296"/>
      <c r="I20" s="296"/>
      <c r="J20" s="296"/>
      <c r="K20" s="296"/>
    </row>
    <row r="21" spans="1:14">
      <c r="A21" s="313"/>
      <c r="B21" s="314"/>
      <c r="C21" s="200" t="s">
        <v>39</v>
      </c>
      <c r="D21" s="326" t="s">
        <v>142</v>
      </c>
      <c r="E21" s="327"/>
      <c r="F21" s="327"/>
      <c r="G21" s="327"/>
      <c r="H21" s="327"/>
      <c r="I21" s="327"/>
      <c r="J21" s="327"/>
      <c r="K21" s="328"/>
    </row>
    <row r="22" spans="1:14" ht="6" customHeight="1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4" ht="27" customHeight="1">
      <c r="A23" s="280" t="s">
        <v>40</v>
      </c>
      <c r="B23" s="281"/>
      <c r="C23" s="200" t="s">
        <v>41</v>
      </c>
      <c r="D23" s="286" t="s">
        <v>145</v>
      </c>
      <c r="E23" s="287"/>
      <c r="F23" s="287"/>
      <c r="G23" s="287"/>
      <c r="H23" s="287"/>
      <c r="I23" s="287"/>
      <c r="J23" s="287"/>
      <c r="K23" s="288"/>
    </row>
    <row r="24" spans="1:14" ht="18" customHeight="1">
      <c r="A24" s="282"/>
      <c r="B24" s="283"/>
      <c r="C24" s="200" t="s">
        <v>42</v>
      </c>
      <c r="D24" s="304">
        <v>1108</v>
      </c>
      <c r="E24" s="293"/>
      <c r="F24" s="293"/>
      <c r="G24" s="293"/>
      <c r="H24" s="293"/>
      <c r="I24" s="293"/>
      <c r="J24" s="293"/>
      <c r="K24" s="305"/>
    </row>
    <row r="25" spans="1:14" ht="32.25" customHeight="1">
      <c r="A25" s="282"/>
      <c r="B25" s="283"/>
      <c r="C25" s="200" t="s">
        <v>43</v>
      </c>
      <c r="D25" s="286" t="s">
        <v>228</v>
      </c>
      <c r="E25" s="287"/>
      <c r="F25" s="287"/>
      <c r="G25" s="287"/>
      <c r="H25" s="287"/>
      <c r="I25" s="287"/>
      <c r="J25" s="287"/>
      <c r="K25" s="288"/>
    </row>
    <row r="26" spans="1:14" ht="19.5" customHeight="1">
      <c r="A26" s="284"/>
      <c r="B26" s="285"/>
      <c r="C26" s="200" t="s">
        <v>44</v>
      </c>
      <c r="D26" s="304">
        <v>11008</v>
      </c>
      <c r="E26" s="293"/>
      <c r="F26" s="293"/>
      <c r="G26" s="293"/>
      <c r="H26" s="293"/>
      <c r="I26" s="293"/>
      <c r="J26" s="293"/>
      <c r="K26" s="305"/>
    </row>
    <row r="27" spans="1:14" ht="16.5" customHeight="1">
      <c r="A27" s="306" t="s">
        <v>45</v>
      </c>
      <c r="B27" s="307"/>
      <c r="C27" s="308"/>
      <c r="D27" s="304" t="s">
        <v>148</v>
      </c>
      <c r="E27" s="293"/>
      <c r="F27" s="293"/>
      <c r="G27" s="293"/>
      <c r="H27" s="293"/>
      <c r="I27" s="293"/>
      <c r="J27" s="293"/>
      <c r="K27" s="305"/>
    </row>
    <row r="28" spans="1:14" ht="12" customHeight="1">
      <c r="L28" s="146" t="s">
        <v>231</v>
      </c>
    </row>
    <row r="29" spans="1:14" ht="62.25" customHeight="1">
      <c r="A29" s="318" t="s">
        <v>50</v>
      </c>
      <c r="B29" s="320" t="s">
        <v>1</v>
      </c>
      <c r="C29" s="321"/>
      <c r="D29" s="318" t="s">
        <v>49</v>
      </c>
      <c r="E29" s="322" t="s">
        <v>3</v>
      </c>
      <c r="F29" s="323"/>
      <c r="G29" s="324"/>
      <c r="H29" s="318" t="s">
        <v>47</v>
      </c>
      <c r="I29" s="318" t="s">
        <v>4</v>
      </c>
      <c r="J29" s="318" t="s">
        <v>5</v>
      </c>
      <c r="K29" s="318" t="s">
        <v>6</v>
      </c>
      <c r="L29" s="322" t="s">
        <v>46</v>
      </c>
      <c r="M29" s="324"/>
      <c r="N29" s="318" t="s">
        <v>7</v>
      </c>
    </row>
    <row r="30" spans="1:14" ht="58.5" customHeight="1">
      <c r="A30" s="319"/>
      <c r="B30" s="199" t="s">
        <v>8</v>
      </c>
      <c r="C30" s="197" t="s">
        <v>0</v>
      </c>
      <c r="D30" s="319"/>
      <c r="E30" s="197" t="s">
        <v>48</v>
      </c>
      <c r="F30" s="197" t="s">
        <v>9</v>
      </c>
      <c r="G30" s="197" t="s">
        <v>10</v>
      </c>
      <c r="H30" s="319"/>
      <c r="I30" s="319"/>
      <c r="J30" s="319"/>
      <c r="K30" s="319"/>
      <c r="L30" s="197" t="s">
        <v>11</v>
      </c>
      <c r="M30" s="197" t="s">
        <v>12</v>
      </c>
      <c r="N30" s="319"/>
    </row>
    <row r="31" spans="1:14">
      <c r="A31" s="201" t="s">
        <v>13</v>
      </c>
      <c r="B31" s="201" t="s">
        <v>14</v>
      </c>
      <c r="C31" s="201" t="s">
        <v>15</v>
      </c>
      <c r="D31" s="201" t="s">
        <v>16</v>
      </c>
      <c r="E31" s="201" t="s">
        <v>17</v>
      </c>
      <c r="F31" s="201" t="s">
        <v>18</v>
      </c>
      <c r="G31" s="201" t="s">
        <v>19</v>
      </c>
      <c r="H31" s="201" t="s">
        <v>20</v>
      </c>
      <c r="I31" s="201" t="s">
        <v>21</v>
      </c>
      <c r="J31" s="201" t="s">
        <v>22</v>
      </c>
      <c r="K31" s="201" t="s">
        <v>23</v>
      </c>
      <c r="L31" s="201" t="s">
        <v>24</v>
      </c>
      <c r="M31" s="201" t="s">
        <v>25</v>
      </c>
      <c r="N31" s="201" t="s">
        <v>26</v>
      </c>
    </row>
    <row r="32" spans="1:14" ht="18" customHeight="1">
      <c r="A32" s="4">
        <v>1100000</v>
      </c>
      <c r="B32" s="5" t="s">
        <v>72</v>
      </c>
      <c r="C32" s="4" t="s">
        <v>28</v>
      </c>
      <c r="D32" s="175">
        <f>D34</f>
        <v>145348.4</v>
      </c>
      <c r="E32" s="175">
        <f t="shared" ref="E32:G32" si="0">E34</f>
        <v>0</v>
      </c>
      <c r="F32" s="185">
        <f t="shared" si="0"/>
        <v>0</v>
      </c>
      <c r="G32" s="175">
        <f t="shared" si="0"/>
        <v>0</v>
      </c>
      <c r="H32" s="175">
        <f>D32+E32+F32+G32</f>
        <v>145348.4</v>
      </c>
      <c r="I32" s="25">
        <f>I34+I35</f>
        <v>0</v>
      </c>
      <c r="J32" s="25">
        <f t="shared" ref="J32" si="1">K34+J35</f>
        <v>0</v>
      </c>
      <c r="K32" s="25">
        <f>K34</f>
        <v>0</v>
      </c>
      <c r="L32" s="147"/>
      <c r="M32" s="147"/>
      <c r="N32" s="147"/>
    </row>
    <row r="33" spans="1:14" ht="12.75" customHeight="1">
      <c r="A33" s="4">
        <v>1176000</v>
      </c>
      <c r="B33" s="6" t="s">
        <v>59</v>
      </c>
      <c r="C33" s="4" t="s">
        <v>28</v>
      </c>
      <c r="D33" s="178"/>
      <c r="E33" s="178"/>
      <c r="F33" s="178"/>
      <c r="G33" s="178"/>
      <c r="H33" s="175"/>
      <c r="I33" s="147"/>
      <c r="J33" s="147"/>
      <c r="K33" s="147"/>
      <c r="L33" s="147"/>
      <c r="M33" s="147"/>
      <c r="N33" s="147"/>
    </row>
    <row r="34" spans="1:14" ht="17.25">
      <c r="A34" s="4">
        <v>1176100</v>
      </c>
      <c r="B34" s="5" t="s">
        <v>113</v>
      </c>
      <c r="C34" s="4">
        <v>486100</v>
      </c>
      <c r="D34" s="175">
        <v>145348.4</v>
      </c>
      <c r="E34" s="175"/>
      <c r="F34" s="185"/>
      <c r="G34" s="175"/>
      <c r="H34" s="175">
        <f>D34+F34</f>
        <v>145348.4</v>
      </c>
      <c r="J34" s="147"/>
      <c r="K34" s="147"/>
      <c r="L34" s="147"/>
      <c r="M34" s="147"/>
      <c r="N34" s="147"/>
    </row>
    <row r="35" spans="1:14" ht="27">
      <c r="A35" s="4">
        <v>1311100</v>
      </c>
      <c r="B35" s="5" t="s">
        <v>255</v>
      </c>
      <c r="C35" s="221">
        <v>5100</v>
      </c>
      <c r="D35" s="175"/>
      <c r="E35" s="175"/>
      <c r="F35" s="175"/>
      <c r="G35" s="175"/>
      <c r="H35" s="175"/>
      <c r="I35" s="147"/>
      <c r="J35" s="147"/>
      <c r="K35" s="147"/>
      <c r="L35" s="147"/>
      <c r="M35" s="147"/>
      <c r="N35" s="147"/>
    </row>
    <row r="36" spans="1:14" ht="17.25" customHeight="1">
      <c r="A36" s="4">
        <v>1000000</v>
      </c>
      <c r="B36" s="4" t="s">
        <v>184</v>
      </c>
      <c r="C36" s="4"/>
      <c r="D36" s="175">
        <f>D32</f>
        <v>145348.4</v>
      </c>
      <c r="E36" s="175">
        <f t="shared" ref="E36:G36" si="2">E32</f>
        <v>0</v>
      </c>
      <c r="F36" s="185">
        <f>F32</f>
        <v>0</v>
      </c>
      <c r="G36" s="175">
        <f t="shared" si="2"/>
        <v>0</v>
      </c>
      <c r="H36" s="175">
        <f t="shared" ref="H36" si="3">D36+E36+F36+G36</f>
        <v>145348.4</v>
      </c>
      <c r="I36" s="25">
        <f>I32</f>
        <v>0</v>
      </c>
      <c r="J36" s="25">
        <f>J32</f>
        <v>0</v>
      </c>
      <c r="K36" s="25">
        <f>K32</f>
        <v>0</v>
      </c>
      <c r="L36" s="147"/>
      <c r="M36" s="147"/>
      <c r="N36" s="147"/>
    </row>
    <row r="37" spans="1:14" ht="14.25" customHeight="1">
      <c r="A37" s="54"/>
      <c r="B37" s="54"/>
      <c r="C37" s="54"/>
      <c r="D37" s="202"/>
      <c r="E37" s="202"/>
      <c r="F37" s="202"/>
      <c r="G37" s="202"/>
      <c r="H37" s="202"/>
      <c r="I37" s="55"/>
      <c r="J37" s="55"/>
      <c r="K37" s="55"/>
      <c r="L37" s="56"/>
      <c r="M37" s="56"/>
      <c r="N37" s="56"/>
    </row>
    <row r="38" spans="1:14" ht="16.5" customHeight="1">
      <c r="B38" s="148" t="s">
        <v>322</v>
      </c>
      <c r="C38" s="278" t="s">
        <v>66</v>
      </c>
      <c r="D38" s="278"/>
      <c r="E38" s="278"/>
      <c r="F38" s="276" t="s">
        <v>67</v>
      </c>
      <c r="G38" s="276"/>
      <c r="I38" s="279" t="s">
        <v>265</v>
      </c>
      <c r="J38" s="279"/>
      <c r="K38" s="279"/>
    </row>
    <row r="39" spans="1:14" ht="13.5" customHeight="1">
      <c r="B39" s="8"/>
      <c r="C39" s="8"/>
      <c r="D39" s="1"/>
      <c r="F39" s="276" t="s">
        <v>68</v>
      </c>
      <c r="G39" s="276"/>
      <c r="I39" s="276" t="s">
        <v>69</v>
      </c>
      <c r="J39" s="276"/>
      <c r="K39" s="276"/>
    </row>
    <row r="40" spans="1:14" ht="12" customHeight="1">
      <c r="B40" s="195" t="s">
        <v>70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78" t="s">
        <v>71</v>
      </c>
      <c r="D41" s="278"/>
      <c r="E41" s="278"/>
      <c r="F41" s="276" t="s">
        <v>67</v>
      </c>
      <c r="G41" s="276"/>
      <c r="H41" s="7"/>
      <c r="I41" s="279" t="s">
        <v>202</v>
      </c>
      <c r="J41" s="279"/>
      <c r="K41" s="279"/>
    </row>
    <row r="42" spans="1:14" ht="16.5" customHeight="1">
      <c r="B42" s="8"/>
      <c r="C42" s="198"/>
      <c r="D42" s="198"/>
      <c r="E42" s="198"/>
      <c r="F42" s="276" t="s">
        <v>68</v>
      </c>
      <c r="G42" s="276"/>
      <c r="H42" s="7"/>
      <c r="I42" s="276" t="s">
        <v>69</v>
      </c>
      <c r="J42" s="276"/>
      <c r="K42" s="276"/>
    </row>
    <row r="43" spans="1:14">
      <c r="I43" s="297" t="s">
        <v>122</v>
      </c>
      <c r="J43" s="297"/>
      <c r="K43" s="297"/>
    </row>
    <row r="44" spans="1:14" ht="10.5" customHeight="1">
      <c r="I44" s="196"/>
      <c r="J44" s="196"/>
      <c r="K44" s="196"/>
    </row>
    <row r="45" spans="1:14">
      <c r="A45" s="298" t="s">
        <v>120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</row>
    <row r="46" spans="1:14">
      <c r="A46" s="298" t="s">
        <v>121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</row>
    <row r="47" spans="1:14">
      <c r="A47" s="298" t="s">
        <v>321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</row>
    <row r="48" spans="1:14" ht="13.5" customHeight="1">
      <c r="M48" s="12"/>
    </row>
    <row r="49" spans="1:11" ht="16.5" customHeight="1">
      <c r="A49" s="300" t="s">
        <v>29</v>
      </c>
      <c r="B49" s="301"/>
      <c r="C49" s="200" t="s">
        <v>30</v>
      </c>
      <c r="D49" s="304" t="s">
        <v>144</v>
      </c>
      <c r="E49" s="293"/>
      <c r="F49" s="293"/>
      <c r="G49" s="293"/>
      <c r="H49" s="293"/>
      <c r="I49" s="293"/>
      <c r="J49" s="293"/>
      <c r="K49" s="305"/>
    </row>
    <row r="50" spans="1:11">
      <c r="A50" s="302"/>
      <c r="B50" s="303"/>
      <c r="C50" s="200" t="s">
        <v>31</v>
      </c>
      <c r="D50" s="304">
        <v>104021</v>
      </c>
      <c r="E50" s="293"/>
      <c r="F50" s="293"/>
      <c r="G50" s="293"/>
      <c r="H50" s="293"/>
      <c r="I50" s="293"/>
      <c r="J50" s="293"/>
      <c r="K50" s="305"/>
    </row>
    <row r="51" spans="1:1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</row>
    <row r="52" spans="1:11" ht="27" customHeight="1">
      <c r="A52" s="300" t="s">
        <v>32</v>
      </c>
      <c r="B52" s="301"/>
      <c r="C52" s="200" t="s">
        <v>30</v>
      </c>
      <c r="D52" s="304" t="s">
        <v>144</v>
      </c>
      <c r="E52" s="293"/>
      <c r="F52" s="293"/>
      <c r="G52" s="293"/>
      <c r="H52" s="293"/>
      <c r="I52" s="293"/>
      <c r="J52" s="293"/>
      <c r="K52" s="305"/>
    </row>
    <row r="53" spans="1:11">
      <c r="A53" s="302"/>
      <c r="B53" s="303"/>
      <c r="C53" s="200" t="s">
        <v>31</v>
      </c>
      <c r="D53" s="304">
        <v>104021</v>
      </c>
      <c r="E53" s="293"/>
      <c r="F53" s="293"/>
      <c r="G53" s="293"/>
      <c r="H53" s="293"/>
      <c r="I53" s="293"/>
      <c r="J53" s="293"/>
      <c r="K53" s="305"/>
    </row>
    <row r="54" spans="1:1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</row>
    <row r="55" spans="1:11" ht="16.5" customHeight="1">
      <c r="A55" s="306" t="s">
        <v>33</v>
      </c>
      <c r="B55" s="307"/>
      <c r="C55" s="308"/>
      <c r="D55" s="304" t="s">
        <v>144</v>
      </c>
      <c r="E55" s="293"/>
      <c r="F55" s="293"/>
      <c r="G55" s="293"/>
      <c r="H55" s="293"/>
      <c r="I55" s="293"/>
      <c r="J55" s="293"/>
      <c r="K55" s="305"/>
    </row>
    <row r="56" spans="1:11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</row>
    <row r="57" spans="1:11" ht="16.5" customHeight="1">
      <c r="A57" s="306" t="s">
        <v>34</v>
      </c>
      <c r="B57" s="307"/>
      <c r="C57" s="308"/>
      <c r="D57" s="304">
        <v>1006</v>
      </c>
      <c r="E57" s="293"/>
      <c r="F57" s="293"/>
      <c r="G57" s="293"/>
      <c r="H57" s="293"/>
      <c r="I57" s="293"/>
      <c r="J57" s="293"/>
      <c r="K57" s="305"/>
    </row>
    <row r="58" spans="1:11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</row>
    <row r="59" spans="1:11" ht="16.5" customHeight="1">
      <c r="A59" s="306" t="s">
        <v>35</v>
      </c>
      <c r="B59" s="307"/>
      <c r="C59" s="308"/>
      <c r="D59" s="304">
        <v>1</v>
      </c>
      <c r="E59" s="293"/>
      <c r="F59" s="293"/>
      <c r="G59" s="293"/>
      <c r="H59" s="293"/>
      <c r="I59" s="293"/>
      <c r="J59" s="293"/>
      <c r="K59" s="305"/>
    </row>
    <row r="60" spans="1:11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</row>
    <row r="61" spans="1:11" ht="12.75" customHeight="1">
      <c r="A61" s="309" t="s">
        <v>36</v>
      </c>
      <c r="B61" s="310"/>
      <c r="C61" s="200" t="s">
        <v>37</v>
      </c>
      <c r="D61" s="326" t="s">
        <v>142</v>
      </c>
      <c r="E61" s="327"/>
      <c r="F61" s="327"/>
      <c r="G61" s="327"/>
      <c r="H61" s="327"/>
      <c r="I61" s="327"/>
      <c r="J61" s="327"/>
      <c r="K61" s="328"/>
    </row>
    <row r="62" spans="1:11" ht="13.5" customHeight="1">
      <c r="A62" s="311"/>
      <c r="B62" s="312"/>
      <c r="C62" s="200" t="s">
        <v>38</v>
      </c>
      <c r="D62" s="296" t="s">
        <v>249</v>
      </c>
      <c r="E62" s="296"/>
      <c r="F62" s="296"/>
      <c r="G62" s="296"/>
      <c r="H62" s="296"/>
      <c r="I62" s="296"/>
      <c r="J62" s="296"/>
      <c r="K62" s="296"/>
    </row>
    <row r="63" spans="1:11" ht="15.75" customHeight="1">
      <c r="A63" s="313"/>
      <c r="B63" s="314"/>
      <c r="C63" s="200" t="s">
        <v>39</v>
      </c>
      <c r="D63" s="326" t="s">
        <v>142</v>
      </c>
      <c r="E63" s="327"/>
      <c r="F63" s="327"/>
      <c r="G63" s="327"/>
      <c r="H63" s="327"/>
      <c r="I63" s="327"/>
      <c r="J63" s="327"/>
      <c r="K63" s="328"/>
    </row>
    <row r="64" spans="1:1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</row>
    <row r="65" spans="1:14" ht="27" customHeight="1">
      <c r="A65" s="280" t="s">
        <v>40</v>
      </c>
      <c r="B65" s="281"/>
      <c r="C65" s="200" t="s">
        <v>41</v>
      </c>
      <c r="D65" s="286" t="s">
        <v>145</v>
      </c>
      <c r="E65" s="287"/>
      <c r="F65" s="287"/>
      <c r="G65" s="287"/>
      <c r="H65" s="287"/>
      <c r="I65" s="287"/>
      <c r="J65" s="287"/>
      <c r="K65" s="288"/>
    </row>
    <row r="66" spans="1:14" ht="20.25" customHeight="1">
      <c r="A66" s="282"/>
      <c r="B66" s="283"/>
      <c r="C66" s="200" t="s">
        <v>42</v>
      </c>
      <c r="D66" s="304">
        <v>1108</v>
      </c>
      <c r="E66" s="293"/>
      <c r="F66" s="293"/>
      <c r="G66" s="293"/>
      <c r="H66" s="293"/>
      <c r="I66" s="293"/>
      <c r="J66" s="293"/>
      <c r="K66" s="305"/>
    </row>
    <row r="67" spans="1:14" ht="27" customHeight="1">
      <c r="A67" s="282"/>
      <c r="B67" s="283"/>
      <c r="C67" s="200" t="s">
        <v>43</v>
      </c>
      <c r="D67" s="286" t="s">
        <v>228</v>
      </c>
      <c r="E67" s="287"/>
      <c r="F67" s="287"/>
      <c r="G67" s="287"/>
      <c r="H67" s="287"/>
      <c r="I67" s="287"/>
      <c r="J67" s="287"/>
      <c r="K67" s="288"/>
    </row>
    <row r="68" spans="1:14" ht="21" customHeight="1">
      <c r="A68" s="284"/>
      <c r="B68" s="285"/>
      <c r="C68" s="200" t="s">
        <v>44</v>
      </c>
      <c r="D68" s="304">
        <v>11008</v>
      </c>
      <c r="E68" s="293"/>
      <c r="F68" s="293"/>
      <c r="G68" s="293"/>
      <c r="H68" s="293"/>
      <c r="I68" s="293"/>
      <c r="J68" s="293"/>
      <c r="K68" s="305"/>
    </row>
    <row r="69" spans="1:14" ht="12.75" customHeight="1">
      <c r="A69" s="306" t="s">
        <v>45</v>
      </c>
      <c r="B69" s="307"/>
      <c r="C69" s="308"/>
      <c r="D69" s="304" t="s">
        <v>148</v>
      </c>
      <c r="E69" s="293"/>
      <c r="F69" s="293"/>
      <c r="G69" s="293"/>
      <c r="H69" s="293"/>
      <c r="I69" s="293"/>
      <c r="J69" s="293"/>
      <c r="K69" s="305"/>
    </row>
    <row r="70" spans="1:14">
      <c r="L70" s="146" t="s">
        <v>232</v>
      </c>
    </row>
    <row r="71" spans="1:14" ht="59.25" customHeight="1">
      <c r="A71" s="318" t="s">
        <v>50</v>
      </c>
      <c r="B71" s="320" t="s">
        <v>1</v>
      </c>
      <c r="C71" s="321"/>
      <c r="D71" s="318" t="s">
        <v>49</v>
      </c>
      <c r="E71" s="322" t="s">
        <v>3</v>
      </c>
      <c r="F71" s="323"/>
      <c r="G71" s="324"/>
      <c r="H71" s="318" t="s">
        <v>47</v>
      </c>
      <c r="I71" s="318" t="s">
        <v>4</v>
      </c>
      <c r="J71" s="318" t="s">
        <v>5</v>
      </c>
      <c r="K71" s="318" t="s">
        <v>6</v>
      </c>
      <c r="L71" s="322" t="s">
        <v>46</v>
      </c>
      <c r="M71" s="324"/>
      <c r="N71" s="318" t="s">
        <v>7</v>
      </c>
    </row>
    <row r="72" spans="1:14" ht="65.25" customHeight="1">
      <c r="A72" s="319"/>
      <c r="B72" s="199" t="s">
        <v>8</v>
      </c>
      <c r="C72" s="197" t="s">
        <v>0</v>
      </c>
      <c r="D72" s="319"/>
      <c r="E72" s="197" t="s">
        <v>48</v>
      </c>
      <c r="F72" s="197" t="s">
        <v>9</v>
      </c>
      <c r="G72" s="197" t="s">
        <v>10</v>
      </c>
      <c r="H72" s="319"/>
      <c r="I72" s="319"/>
      <c r="J72" s="319"/>
      <c r="K72" s="319"/>
      <c r="L72" s="197" t="s">
        <v>11</v>
      </c>
      <c r="M72" s="197" t="s">
        <v>12</v>
      </c>
      <c r="N72" s="319"/>
    </row>
    <row r="73" spans="1:14" ht="12" customHeight="1">
      <c r="A73" s="201" t="s">
        <v>13</v>
      </c>
      <c r="B73" s="201" t="s">
        <v>14</v>
      </c>
      <c r="C73" s="201" t="s">
        <v>15</v>
      </c>
      <c r="D73" s="201" t="s">
        <v>16</v>
      </c>
      <c r="E73" s="201" t="s">
        <v>17</v>
      </c>
      <c r="F73" s="201" t="s">
        <v>18</v>
      </c>
      <c r="G73" s="201" t="s">
        <v>19</v>
      </c>
      <c r="H73" s="201" t="s">
        <v>20</v>
      </c>
      <c r="I73" s="201" t="s">
        <v>21</v>
      </c>
      <c r="J73" s="201" t="s">
        <v>22</v>
      </c>
      <c r="K73" s="201" t="s">
        <v>23</v>
      </c>
      <c r="L73" s="201" t="s">
        <v>24</v>
      </c>
      <c r="M73" s="201" t="s">
        <v>25</v>
      </c>
      <c r="N73" s="201" t="s">
        <v>26</v>
      </c>
    </row>
    <row r="74" spans="1:14" ht="17.25">
      <c r="A74" s="4">
        <v>1100000</v>
      </c>
      <c r="B74" s="5" t="s">
        <v>72</v>
      </c>
      <c r="C74" s="4" t="s">
        <v>28</v>
      </c>
      <c r="D74" s="175">
        <f>D76</f>
        <v>36337</v>
      </c>
      <c r="E74" s="175">
        <f t="shared" ref="E74:G74" si="4">E76</f>
        <v>0</v>
      </c>
      <c r="F74" s="185">
        <f t="shared" si="4"/>
        <v>0</v>
      </c>
      <c r="G74" s="175">
        <f t="shared" si="4"/>
        <v>0</v>
      </c>
      <c r="H74" s="175">
        <f>D74+E74+F74+G74</f>
        <v>36337</v>
      </c>
      <c r="I74" s="25">
        <f>I76</f>
        <v>0</v>
      </c>
      <c r="J74" s="25">
        <f t="shared" ref="J74:K74" si="5">J76</f>
        <v>0</v>
      </c>
      <c r="K74" s="25">
        <f t="shared" si="5"/>
        <v>0</v>
      </c>
      <c r="L74" s="147"/>
      <c r="M74" s="147"/>
      <c r="N74" s="147"/>
    </row>
    <row r="75" spans="1:14" ht="15" customHeight="1">
      <c r="A75" s="4">
        <v>1176000</v>
      </c>
      <c r="B75" s="6" t="s">
        <v>59</v>
      </c>
      <c r="C75" s="4" t="s">
        <v>28</v>
      </c>
      <c r="D75" s="178"/>
      <c r="E75" s="178"/>
      <c r="F75" s="178"/>
      <c r="G75" s="178"/>
      <c r="H75" s="175"/>
      <c r="I75" s="147"/>
      <c r="J75" s="147"/>
      <c r="K75" s="147"/>
      <c r="L75" s="147"/>
      <c r="M75" s="147"/>
      <c r="N75" s="147"/>
    </row>
    <row r="76" spans="1:14" ht="17.25" customHeight="1">
      <c r="A76" s="4">
        <v>1176100</v>
      </c>
      <c r="B76" s="5" t="s">
        <v>113</v>
      </c>
      <c r="C76" s="4">
        <v>486100</v>
      </c>
      <c r="D76" s="175">
        <v>36337</v>
      </c>
      <c r="E76" s="178"/>
      <c r="F76" s="185"/>
      <c r="G76" s="178"/>
      <c r="H76" s="175">
        <f>D76+F76</f>
        <v>36337</v>
      </c>
      <c r="I76" s="147"/>
      <c r="J76" s="147"/>
      <c r="K76" s="147"/>
      <c r="L76" s="147"/>
      <c r="M76" s="147"/>
      <c r="N76" s="147"/>
    </row>
    <row r="77" spans="1:14" ht="22.5" customHeight="1">
      <c r="A77" s="4">
        <v>1000000</v>
      </c>
      <c r="B77" s="4" t="s">
        <v>184</v>
      </c>
      <c r="C77" s="4"/>
      <c r="D77" s="175">
        <f>D74</f>
        <v>36337</v>
      </c>
      <c r="E77" s="175">
        <f t="shared" ref="E77:H77" si="6">E74</f>
        <v>0</v>
      </c>
      <c r="F77" s="185">
        <f t="shared" si="6"/>
        <v>0</v>
      </c>
      <c r="G77" s="175">
        <f t="shared" si="6"/>
        <v>0</v>
      </c>
      <c r="H77" s="175">
        <f t="shared" si="6"/>
        <v>36337</v>
      </c>
      <c r="I77" s="25">
        <f>I74</f>
        <v>0</v>
      </c>
      <c r="J77" s="25">
        <f>J74</f>
        <v>0</v>
      </c>
      <c r="K77" s="25">
        <f>K74</f>
        <v>0</v>
      </c>
      <c r="L77" s="147"/>
      <c r="M77" s="147"/>
      <c r="N77" s="147"/>
    </row>
    <row r="78" spans="1:14" ht="14.25" customHeight="1">
      <c r="A78" s="54"/>
      <c r="B78" s="54"/>
      <c r="C78" s="54"/>
      <c r="D78" s="202"/>
      <c r="E78" s="202"/>
      <c r="F78" s="202"/>
      <c r="G78" s="202"/>
      <c r="H78" s="202"/>
      <c r="I78" s="55"/>
      <c r="J78" s="55"/>
      <c r="K78" s="55"/>
      <c r="L78" s="56"/>
      <c r="M78" s="56"/>
      <c r="N78" s="56"/>
    </row>
    <row r="79" spans="1:14" ht="13.5" customHeight="1">
      <c r="A79" s="54"/>
      <c r="B79" s="54"/>
      <c r="C79" s="54"/>
      <c r="D79" s="202"/>
      <c r="E79" s="202"/>
      <c r="F79" s="202"/>
      <c r="G79" s="202"/>
      <c r="H79" s="202"/>
      <c r="I79" s="55"/>
      <c r="J79" s="55"/>
      <c r="K79" s="55"/>
      <c r="L79" s="56"/>
      <c r="M79" s="56"/>
      <c r="N79" s="56"/>
    </row>
    <row r="80" spans="1:14" ht="16.5" customHeight="1">
      <c r="B80" s="148" t="s">
        <v>322</v>
      </c>
      <c r="C80" s="278" t="s">
        <v>66</v>
      </c>
      <c r="D80" s="278"/>
      <c r="E80" s="278"/>
      <c r="F80" s="276" t="s">
        <v>67</v>
      </c>
      <c r="G80" s="276"/>
      <c r="I80" s="279" t="s">
        <v>265</v>
      </c>
      <c r="J80" s="279"/>
      <c r="K80" s="279"/>
    </row>
    <row r="81" spans="1:13" ht="16.5" customHeight="1">
      <c r="B81" s="8"/>
      <c r="C81" s="8"/>
      <c r="D81" s="1"/>
      <c r="F81" s="276" t="s">
        <v>68</v>
      </c>
      <c r="G81" s="276"/>
      <c r="I81" s="276" t="s">
        <v>69</v>
      </c>
      <c r="J81" s="276"/>
      <c r="K81" s="276"/>
    </row>
    <row r="82" spans="1:13" ht="16.5" customHeight="1">
      <c r="B82" s="195" t="s">
        <v>70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78" t="s">
        <v>71</v>
      </c>
      <c r="D83" s="278"/>
      <c r="E83" s="278"/>
      <c r="F83" s="276" t="s">
        <v>67</v>
      </c>
      <c r="G83" s="276"/>
      <c r="H83" s="7"/>
      <c r="I83" s="279" t="s">
        <v>202</v>
      </c>
      <c r="J83" s="279"/>
      <c r="K83" s="279"/>
    </row>
    <row r="84" spans="1:13" ht="16.5" customHeight="1">
      <c r="B84" s="8"/>
      <c r="C84" s="198"/>
      <c r="D84" s="198"/>
      <c r="E84" s="198"/>
      <c r="F84" s="276" t="s">
        <v>68</v>
      </c>
      <c r="G84" s="276"/>
      <c r="H84" s="7"/>
      <c r="I84" s="276" t="s">
        <v>69</v>
      </c>
      <c r="J84" s="276"/>
      <c r="K84" s="276"/>
    </row>
    <row r="85" spans="1:13">
      <c r="D85" s="152"/>
      <c r="I85" s="297" t="s">
        <v>122</v>
      </c>
      <c r="J85" s="297"/>
      <c r="K85" s="297"/>
    </row>
    <row r="86" spans="1:13">
      <c r="I86" s="196"/>
      <c r="J86" s="196"/>
      <c r="K86" s="196"/>
    </row>
    <row r="87" spans="1:13">
      <c r="A87" s="298" t="s">
        <v>120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</row>
    <row r="88" spans="1:13">
      <c r="A88" s="298" t="s">
        <v>121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</row>
    <row r="89" spans="1:13">
      <c r="A89" s="298" t="s">
        <v>321</v>
      </c>
      <c r="B89" s="298"/>
      <c r="C89" s="298"/>
      <c r="D89" s="298"/>
      <c r="E89" s="298"/>
      <c r="F89" s="298"/>
      <c r="G89" s="298"/>
      <c r="H89" s="298"/>
      <c r="I89" s="298"/>
      <c r="J89" s="298"/>
      <c r="K89" s="298"/>
    </row>
    <row r="90" spans="1:13">
      <c r="M90" s="12"/>
    </row>
    <row r="91" spans="1:13" ht="16.5" customHeight="1">
      <c r="A91" s="300" t="s">
        <v>29</v>
      </c>
      <c r="B91" s="301"/>
      <c r="C91" s="200" t="s">
        <v>30</v>
      </c>
      <c r="D91" s="304" t="s">
        <v>144</v>
      </c>
      <c r="E91" s="293"/>
      <c r="F91" s="293"/>
      <c r="G91" s="293"/>
      <c r="H91" s="293"/>
      <c r="I91" s="293"/>
      <c r="J91" s="293"/>
      <c r="K91" s="305"/>
    </row>
    <row r="92" spans="1:13">
      <c r="A92" s="302"/>
      <c r="B92" s="303"/>
      <c r="C92" s="200" t="s">
        <v>31</v>
      </c>
      <c r="D92" s="304">
        <v>104021</v>
      </c>
      <c r="E92" s="293"/>
      <c r="F92" s="293"/>
      <c r="G92" s="293"/>
      <c r="H92" s="293"/>
      <c r="I92" s="293"/>
      <c r="J92" s="293"/>
      <c r="K92" s="305"/>
    </row>
    <row r="93" spans="1:13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</row>
    <row r="94" spans="1:13" ht="27" customHeight="1">
      <c r="A94" s="300" t="s">
        <v>32</v>
      </c>
      <c r="B94" s="301"/>
      <c r="C94" s="200" t="s">
        <v>30</v>
      </c>
      <c r="D94" s="304" t="s">
        <v>144</v>
      </c>
      <c r="E94" s="293"/>
      <c r="F94" s="293"/>
      <c r="G94" s="293"/>
      <c r="H94" s="293"/>
      <c r="I94" s="293"/>
      <c r="J94" s="293"/>
      <c r="K94" s="305"/>
    </row>
    <row r="95" spans="1:13">
      <c r="A95" s="302"/>
      <c r="B95" s="303"/>
      <c r="C95" s="200" t="s">
        <v>31</v>
      </c>
      <c r="D95" s="304">
        <v>104021</v>
      </c>
      <c r="E95" s="293"/>
      <c r="F95" s="293"/>
      <c r="G95" s="293"/>
      <c r="H95" s="293"/>
      <c r="I95" s="293"/>
      <c r="J95" s="293"/>
      <c r="K95" s="305"/>
    </row>
    <row r="96" spans="1:13">
      <c r="A96" s="293"/>
      <c r="B96" s="293"/>
      <c r="C96" s="293"/>
      <c r="D96" s="293"/>
      <c r="E96" s="293"/>
      <c r="F96" s="293"/>
      <c r="G96" s="293"/>
      <c r="H96" s="293"/>
      <c r="I96" s="293"/>
      <c r="J96" s="293"/>
      <c r="K96" s="293"/>
    </row>
    <row r="97" spans="1:12" ht="16.5" customHeight="1">
      <c r="A97" s="306" t="s">
        <v>33</v>
      </c>
      <c r="B97" s="307"/>
      <c r="C97" s="308"/>
      <c r="D97" s="304" t="s">
        <v>144</v>
      </c>
      <c r="E97" s="293"/>
      <c r="F97" s="293"/>
      <c r="G97" s="293"/>
      <c r="H97" s="293"/>
      <c r="I97" s="293"/>
      <c r="J97" s="293"/>
      <c r="K97" s="305"/>
    </row>
    <row r="98" spans="1:12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1:12" ht="16.5" customHeight="1">
      <c r="A99" s="306" t="s">
        <v>34</v>
      </c>
      <c r="B99" s="307"/>
      <c r="C99" s="308"/>
      <c r="D99" s="304">
        <v>1006</v>
      </c>
      <c r="E99" s="293"/>
      <c r="F99" s="293"/>
      <c r="G99" s="293"/>
      <c r="H99" s="293"/>
      <c r="I99" s="293"/>
      <c r="J99" s="293"/>
      <c r="K99" s="305"/>
    </row>
    <row r="100" spans="1:12">
      <c r="A100" s="293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1:12" ht="16.5" customHeight="1">
      <c r="A101" s="306" t="s">
        <v>35</v>
      </c>
      <c r="B101" s="307"/>
      <c r="C101" s="308"/>
      <c r="D101" s="304">
        <v>1</v>
      </c>
      <c r="E101" s="293"/>
      <c r="F101" s="293"/>
      <c r="G101" s="293"/>
      <c r="H101" s="293"/>
      <c r="I101" s="293"/>
      <c r="J101" s="293"/>
      <c r="K101" s="305"/>
    </row>
    <row r="102" spans="1:12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</row>
    <row r="103" spans="1:12" ht="16.5" customHeight="1">
      <c r="A103" s="309" t="s">
        <v>36</v>
      </c>
      <c r="B103" s="310"/>
      <c r="C103" s="200" t="s">
        <v>37</v>
      </c>
      <c r="D103" s="326" t="s">
        <v>142</v>
      </c>
      <c r="E103" s="327"/>
      <c r="F103" s="327"/>
      <c r="G103" s="327"/>
      <c r="H103" s="327"/>
      <c r="I103" s="327"/>
      <c r="J103" s="327"/>
      <c r="K103" s="328"/>
    </row>
    <row r="104" spans="1:12">
      <c r="A104" s="311"/>
      <c r="B104" s="312"/>
      <c r="C104" s="200" t="s">
        <v>38</v>
      </c>
      <c r="D104" s="296" t="s">
        <v>249</v>
      </c>
      <c r="E104" s="296"/>
      <c r="F104" s="296"/>
      <c r="G104" s="296"/>
      <c r="H104" s="296"/>
      <c r="I104" s="296"/>
      <c r="J104" s="296"/>
      <c r="K104" s="296"/>
    </row>
    <row r="105" spans="1:12">
      <c r="A105" s="313"/>
      <c r="B105" s="314"/>
      <c r="C105" s="200" t="s">
        <v>39</v>
      </c>
      <c r="D105" s="326" t="s">
        <v>142</v>
      </c>
      <c r="E105" s="327"/>
      <c r="F105" s="327"/>
      <c r="G105" s="327"/>
      <c r="H105" s="327"/>
      <c r="I105" s="327"/>
      <c r="J105" s="327"/>
      <c r="K105" s="328"/>
    </row>
    <row r="106" spans="1:12" ht="10.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</row>
    <row r="107" spans="1:12" ht="27" customHeight="1">
      <c r="A107" s="280" t="s">
        <v>40</v>
      </c>
      <c r="B107" s="281"/>
      <c r="C107" s="200" t="s">
        <v>41</v>
      </c>
      <c r="D107" s="286" t="s">
        <v>145</v>
      </c>
      <c r="E107" s="287"/>
      <c r="F107" s="287"/>
      <c r="G107" s="287"/>
      <c r="H107" s="287"/>
      <c r="I107" s="287"/>
      <c r="J107" s="287"/>
      <c r="K107" s="288"/>
    </row>
    <row r="108" spans="1:12" ht="24" customHeight="1">
      <c r="A108" s="282"/>
      <c r="B108" s="283"/>
      <c r="C108" s="200" t="s">
        <v>42</v>
      </c>
      <c r="D108" s="304">
        <v>1108</v>
      </c>
      <c r="E108" s="293"/>
      <c r="F108" s="293"/>
      <c r="G108" s="293"/>
      <c r="H108" s="293"/>
      <c r="I108" s="293"/>
      <c r="J108" s="293"/>
      <c r="K108" s="305"/>
    </row>
    <row r="109" spans="1:12" ht="24.75" customHeight="1">
      <c r="A109" s="282"/>
      <c r="B109" s="283"/>
      <c r="C109" s="200" t="s">
        <v>43</v>
      </c>
      <c r="D109" s="286" t="s">
        <v>227</v>
      </c>
      <c r="E109" s="287"/>
      <c r="F109" s="287"/>
      <c r="G109" s="287"/>
      <c r="H109" s="287"/>
      <c r="I109" s="287"/>
      <c r="J109" s="287"/>
      <c r="K109" s="288"/>
    </row>
    <row r="110" spans="1:12" ht="18.75" customHeight="1">
      <c r="A110" s="284"/>
      <c r="B110" s="285"/>
      <c r="C110" s="200" t="s">
        <v>44</v>
      </c>
      <c r="D110" s="304">
        <v>32002</v>
      </c>
      <c r="E110" s="293"/>
      <c r="F110" s="293"/>
      <c r="G110" s="293"/>
      <c r="H110" s="293"/>
      <c r="I110" s="293"/>
      <c r="J110" s="293"/>
      <c r="K110" s="305"/>
    </row>
    <row r="111" spans="1:12" ht="11.25" customHeight="1">
      <c r="A111" s="306" t="s">
        <v>45</v>
      </c>
      <c r="B111" s="307"/>
      <c r="C111" s="308"/>
      <c r="D111" s="304" t="s">
        <v>148</v>
      </c>
      <c r="E111" s="293"/>
      <c r="F111" s="293"/>
      <c r="G111" s="293"/>
      <c r="H111" s="293"/>
      <c r="I111" s="293"/>
      <c r="J111" s="293"/>
      <c r="K111" s="305"/>
    </row>
    <row r="112" spans="1:12">
      <c r="L112" s="146" t="s">
        <v>231</v>
      </c>
    </row>
    <row r="113" spans="1:14" ht="57.75" customHeight="1">
      <c r="A113" s="318" t="s">
        <v>50</v>
      </c>
      <c r="B113" s="320" t="s">
        <v>1</v>
      </c>
      <c r="C113" s="321"/>
      <c r="D113" s="318" t="s">
        <v>49</v>
      </c>
      <c r="E113" s="322" t="s">
        <v>3</v>
      </c>
      <c r="F113" s="323"/>
      <c r="G113" s="324"/>
      <c r="H113" s="318" t="s">
        <v>47</v>
      </c>
      <c r="I113" s="318" t="s">
        <v>4</v>
      </c>
      <c r="J113" s="318" t="s">
        <v>5</v>
      </c>
      <c r="K113" s="318" t="s">
        <v>6</v>
      </c>
      <c r="L113" s="322" t="s">
        <v>46</v>
      </c>
      <c r="M113" s="324"/>
      <c r="N113" s="318" t="s">
        <v>7</v>
      </c>
    </row>
    <row r="114" spans="1:14" ht="66.75" customHeight="1">
      <c r="A114" s="319"/>
      <c r="B114" s="199" t="s">
        <v>8</v>
      </c>
      <c r="C114" s="197" t="s">
        <v>0</v>
      </c>
      <c r="D114" s="319"/>
      <c r="E114" s="197" t="s">
        <v>48</v>
      </c>
      <c r="F114" s="197" t="s">
        <v>9</v>
      </c>
      <c r="G114" s="197" t="s">
        <v>10</v>
      </c>
      <c r="H114" s="319"/>
      <c r="I114" s="319"/>
      <c r="J114" s="319"/>
      <c r="K114" s="319"/>
      <c r="L114" s="197" t="s">
        <v>11</v>
      </c>
      <c r="M114" s="197" t="s">
        <v>12</v>
      </c>
      <c r="N114" s="319"/>
    </row>
    <row r="115" spans="1:14" ht="10.5" customHeight="1">
      <c r="A115" s="201" t="s">
        <v>13</v>
      </c>
      <c r="B115" s="201" t="s">
        <v>14</v>
      </c>
      <c r="C115" s="201" t="s">
        <v>15</v>
      </c>
      <c r="D115" s="201" t="s">
        <v>16</v>
      </c>
      <c r="E115" s="201" t="s">
        <v>17</v>
      </c>
      <c r="F115" s="201" t="s">
        <v>18</v>
      </c>
      <c r="G115" s="201" t="s">
        <v>19</v>
      </c>
      <c r="H115" s="201" t="s">
        <v>20</v>
      </c>
      <c r="I115" s="201" t="s">
        <v>21</v>
      </c>
      <c r="J115" s="201" t="s">
        <v>22</v>
      </c>
      <c r="K115" s="201" t="s">
        <v>23</v>
      </c>
      <c r="L115" s="201" t="s">
        <v>24</v>
      </c>
      <c r="M115" s="201" t="s">
        <v>25</v>
      </c>
      <c r="N115" s="201" t="s">
        <v>26</v>
      </c>
    </row>
    <row r="116" spans="1:14" ht="22.5" customHeight="1">
      <c r="A116" s="4">
        <v>1200000</v>
      </c>
      <c r="B116" s="5" t="s">
        <v>62</v>
      </c>
      <c r="C116" s="4" t="s">
        <v>28</v>
      </c>
      <c r="D116" s="175">
        <f>D118</f>
        <v>286851.59999999998</v>
      </c>
      <c r="E116" s="149">
        <f t="shared" ref="E116:G116" si="7">E118</f>
        <v>0</v>
      </c>
      <c r="F116" s="190">
        <f t="shared" si="7"/>
        <v>0</v>
      </c>
      <c r="G116" s="149">
        <f t="shared" si="7"/>
        <v>0</v>
      </c>
      <c r="H116" s="175">
        <f>D116+E116+F116+G116</f>
        <v>286851.59999999998</v>
      </c>
      <c r="I116" s="25">
        <f>I118</f>
        <v>0</v>
      </c>
      <c r="J116" s="25">
        <f t="shared" ref="J116:K116" si="8">J118</f>
        <v>0</v>
      </c>
      <c r="K116" s="25">
        <f t="shared" si="8"/>
        <v>0</v>
      </c>
      <c r="L116" s="147"/>
      <c r="M116" s="147"/>
      <c r="N116" s="147"/>
    </row>
    <row r="117" spans="1:14" ht="17.25">
      <c r="A117" s="4">
        <v>1210000</v>
      </c>
      <c r="B117" s="5" t="s">
        <v>63</v>
      </c>
      <c r="C117" s="4" t="s">
        <v>28</v>
      </c>
      <c r="D117" s="178"/>
      <c r="E117" s="147"/>
      <c r="F117" s="190"/>
      <c r="G117" s="147"/>
      <c r="H117" s="175"/>
      <c r="I117" s="147"/>
      <c r="J117" s="147"/>
      <c r="K117" s="147"/>
      <c r="L117" s="147"/>
      <c r="M117" s="147"/>
      <c r="N117" s="147"/>
    </row>
    <row r="118" spans="1:14" ht="15" customHeight="1">
      <c r="A118" s="4">
        <v>1216000</v>
      </c>
      <c r="B118" s="5" t="s">
        <v>119</v>
      </c>
      <c r="C118" s="4">
        <v>512900</v>
      </c>
      <c r="D118" s="175">
        <v>286851.59999999998</v>
      </c>
      <c r="E118" s="147"/>
      <c r="F118" s="190"/>
      <c r="G118" s="147"/>
      <c r="H118" s="175">
        <f t="shared" ref="H118:H119" si="9">D118+E118+F118+G118</f>
        <v>286851.59999999998</v>
      </c>
      <c r="I118" s="147"/>
      <c r="J118" s="147"/>
      <c r="K118" s="147"/>
      <c r="L118" s="147"/>
      <c r="M118" s="147"/>
      <c r="N118" s="147"/>
    </row>
    <row r="119" spans="1:14" ht="13.5" customHeight="1">
      <c r="A119" s="4">
        <v>1000000</v>
      </c>
      <c r="B119" s="4" t="s">
        <v>184</v>
      </c>
      <c r="C119" s="4"/>
      <c r="D119" s="175">
        <f>D116</f>
        <v>286851.59999999998</v>
      </c>
      <c r="E119" s="149">
        <f t="shared" ref="E119:G119" si="10">E116</f>
        <v>0</v>
      </c>
      <c r="F119" s="190">
        <f t="shared" si="10"/>
        <v>0</v>
      </c>
      <c r="G119" s="149">
        <f t="shared" si="10"/>
        <v>0</v>
      </c>
      <c r="H119" s="175">
        <f t="shared" si="9"/>
        <v>286851.59999999998</v>
      </c>
      <c r="I119" s="25">
        <f>I116</f>
        <v>0</v>
      </c>
      <c r="J119" s="25">
        <f>J116</f>
        <v>0</v>
      </c>
      <c r="K119" s="25">
        <f>K116</f>
        <v>0</v>
      </c>
      <c r="L119" s="147"/>
      <c r="M119" s="147"/>
      <c r="N119" s="147"/>
    </row>
    <row r="120" spans="1:14" ht="12.75" customHeight="1">
      <c r="A120" s="54"/>
      <c r="B120" s="54"/>
      <c r="C120" s="54"/>
      <c r="D120" s="202"/>
      <c r="E120" s="86"/>
      <c r="F120" s="203"/>
      <c r="G120" s="86"/>
      <c r="H120" s="202"/>
      <c r="I120" s="55"/>
      <c r="J120" s="55"/>
      <c r="K120" s="55"/>
      <c r="L120" s="56"/>
      <c r="M120" s="56"/>
      <c r="N120" s="56"/>
    </row>
    <row r="121" spans="1:14" ht="12.75" customHeight="1">
      <c r="A121" s="54"/>
      <c r="B121" s="54"/>
      <c r="C121" s="54"/>
      <c r="D121" s="202"/>
      <c r="E121" s="86"/>
      <c r="F121" s="203"/>
      <c r="G121" s="86"/>
      <c r="H121" s="202"/>
      <c r="I121" s="55"/>
      <c r="J121" s="55"/>
      <c r="K121" s="55"/>
      <c r="L121" s="56"/>
      <c r="M121" s="56"/>
      <c r="N121" s="56"/>
    </row>
    <row r="122" spans="1:14" ht="16.5" customHeight="1">
      <c r="B122" s="148" t="s">
        <v>322</v>
      </c>
      <c r="C122" s="278" t="s">
        <v>66</v>
      </c>
      <c r="D122" s="278"/>
      <c r="E122" s="278"/>
      <c r="F122" s="276" t="s">
        <v>67</v>
      </c>
      <c r="G122" s="276"/>
      <c r="I122" s="279" t="s">
        <v>265</v>
      </c>
      <c r="J122" s="279"/>
      <c r="K122" s="279"/>
    </row>
    <row r="123" spans="1:14" ht="16.5" customHeight="1">
      <c r="B123" s="8"/>
      <c r="C123" s="8"/>
      <c r="D123" s="1"/>
      <c r="F123" s="276" t="s">
        <v>68</v>
      </c>
      <c r="G123" s="276"/>
      <c r="I123" s="276" t="s">
        <v>69</v>
      </c>
      <c r="J123" s="276"/>
      <c r="K123" s="276"/>
    </row>
    <row r="124" spans="1:14">
      <c r="B124" s="195" t="s">
        <v>70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78" t="s">
        <v>71</v>
      </c>
      <c r="D125" s="278"/>
      <c r="E125" s="278"/>
      <c r="F125" s="276" t="s">
        <v>67</v>
      </c>
      <c r="G125" s="276"/>
      <c r="H125" s="7"/>
      <c r="I125" s="279" t="s">
        <v>202</v>
      </c>
      <c r="J125" s="279"/>
      <c r="K125" s="279"/>
    </row>
    <row r="126" spans="1:14" ht="16.5" customHeight="1">
      <c r="B126" s="8"/>
      <c r="C126" s="198"/>
      <c r="D126" s="198"/>
      <c r="E126" s="198"/>
      <c r="F126" s="276" t="s">
        <v>68</v>
      </c>
      <c r="G126" s="276"/>
      <c r="H126" s="7"/>
      <c r="I126" s="276" t="s">
        <v>69</v>
      </c>
      <c r="J126" s="276"/>
      <c r="K126" s="276"/>
    </row>
    <row r="127" spans="1:14">
      <c r="I127" s="297" t="s">
        <v>122</v>
      </c>
      <c r="J127" s="297"/>
      <c r="K127" s="297"/>
    </row>
    <row r="128" spans="1:14" ht="10.5" customHeight="1">
      <c r="I128" s="196"/>
      <c r="J128" s="196"/>
      <c r="K128" s="196"/>
    </row>
    <row r="129" spans="1:13">
      <c r="A129" s="298" t="s">
        <v>120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</row>
    <row r="130" spans="1:13">
      <c r="A130" s="298" t="s">
        <v>121</v>
      </c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</row>
    <row r="131" spans="1:13">
      <c r="A131" s="298" t="s">
        <v>321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</row>
    <row r="132" spans="1:13" ht="13.5" customHeight="1">
      <c r="I132" s="152"/>
      <c r="M132" s="12"/>
    </row>
    <row r="133" spans="1:13" ht="16.5" customHeight="1">
      <c r="A133" s="300" t="s">
        <v>29</v>
      </c>
      <c r="B133" s="301"/>
      <c r="C133" s="200" t="s">
        <v>30</v>
      </c>
      <c r="D133" s="304" t="s">
        <v>144</v>
      </c>
      <c r="E133" s="293"/>
      <c r="F133" s="293"/>
      <c r="G133" s="293"/>
      <c r="H133" s="293"/>
      <c r="I133" s="293"/>
      <c r="J133" s="293"/>
      <c r="K133" s="305"/>
    </row>
    <row r="134" spans="1:13">
      <c r="A134" s="302"/>
      <c r="B134" s="303"/>
      <c r="C134" s="200" t="s">
        <v>31</v>
      </c>
      <c r="D134" s="304">
        <v>104021</v>
      </c>
      <c r="E134" s="293"/>
      <c r="F134" s="293"/>
      <c r="G134" s="293"/>
      <c r="H134" s="293"/>
      <c r="I134" s="293"/>
      <c r="J134" s="293"/>
      <c r="K134" s="305"/>
    </row>
    <row r="135" spans="1:13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</row>
    <row r="136" spans="1:13" ht="27" customHeight="1">
      <c r="A136" s="300" t="s">
        <v>32</v>
      </c>
      <c r="B136" s="301"/>
      <c r="C136" s="200" t="s">
        <v>30</v>
      </c>
      <c r="D136" s="304" t="s">
        <v>144</v>
      </c>
      <c r="E136" s="293"/>
      <c r="F136" s="293"/>
      <c r="G136" s="293"/>
      <c r="H136" s="293"/>
      <c r="I136" s="293"/>
      <c r="J136" s="293"/>
      <c r="K136" s="305"/>
    </row>
    <row r="137" spans="1:13">
      <c r="A137" s="302"/>
      <c r="B137" s="303"/>
      <c r="C137" s="200" t="s">
        <v>31</v>
      </c>
      <c r="D137" s="304">
        <v>104021</v>
      </c>
      <c r="E137" s="293"/>
      <c r="F137" s="293"/>
      <c r="G137" s="293"/>
      <c r="H137" s="293"/>
      <c r="I137" s="293"/>
      <c r="J137" s="293"/>
      <c r="K137" s="305"/>
    </row>
    <row r="138" spans="1:13">
      <c r="A138" s="293"/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</row>
    <row r="139" spans="1:13" ht="16.5" customHeight="1">
      <c r="A139" s="306" t="s">
        <v>33</v>
      </c>
      <c r="B139" s="307"/>
      <c r="C139" s="308"/>
      <c r="D139" s="304" t="s">
        <v>144</v>
      </c>
      <c r="E139" s="293"/>
      <c r="F139" s="293"/>
      <c r="G139" s="293"/>
      <c r="H139" s="293"/>
      <c r="I139" s="293"/>
      <c r="J139" s="293"/>
      <c r="K139" s="305"/>
    </row>
    <row r="140" spans="1:13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</row>
    <row r="141" spans="1:13" ht="16.5" customHeight="1">
      <c r="A141" s="306" t="s">
        <v>34</v>
      </c>
      <c r="B141" s="307"/>
      <c r="C141" s="308"/>
      <c r="D141" s="304">
        <v>1006</v>
      </c>
      <c r="E141" s="293"/>
      <c r="F141" s="293"/>
      <c r="G141" s="293"/>
      <c r="H141" s="293"/>
      <c r="I141" s="293"/>
      <c r="J141" s="293"/>
      <c r="K141" s="305"/>
    </row>
    <row r="142" spans="1:13">
      <c r="A142" s="293"/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</row>
    <row r="143" spans="1:13" ht="16.5" customHeight="1">
      <c r="A143" s="306" t="s">
        <v>35</v>
      </c>
      <c r="B143" s="307"/>
      <c r="C143" s="308"/>
      <c r="D143" s="304">
        <v>1</v>
      </c>
      <c r="E143" s="293"/>
      <c r="F143" s="293"/>
      <c r="G143" s="293"/>
      <c r="H143" s="293"/>
      <c r="I143" s="293"/>
      <c r="J143" s="293"/>
      <c r="K143" s="305"/>
    </row>
    <row r="144" spans="1:13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</row>
    <row r="145" spans="1:14" ht="16.5" customHeight="1">
      <c r="A145" s="309" t="s">
        <v>36</v>
      </c>
      <c r="B145" s="310"/>
      <c r="C145" s="200" t="s">
        <v>37</v>
      </c>
      <c r="D145" s="326" t="s">
        <v>142</v>
      </c>
      <c r="E145" s="327"/>
      <c r="F145" s="327"/>
      <c r="G145" s="327"/>
      <c r="H145" s="327"/>
      <c r="I145" s="327"/>
      <c r="J145" s="327"/>
      <c r="K145" s="328"/>
    </row>
    <row r="146" spans="1:14">
      <c r="A146" s="311"/>
      <c r="B146" s="312"/>
      <c r="C146" s="200" t="s">
        <v>38</v>
      </c>
      <c r="D146" s="326" t="s">
        <v>142</v>
      </c>
      <c r="E146" s="327"/>
      <c r="F146" s="327"/>
      <c r="G146" s="327"/>
      <c r="H146" s="327"/>
      <c r="I146" s="327"/>
      <c r="J146" s="327"/>
      <c r="K146" s="328"/>
    </row>
    <row r="147" spans="1:14">
      <c r="A147" s="313"/>
      <c r="B147" s="314"/>
      <c r="C147" s="200" t="s">
        <v>39</v>
      </c>
      <c r="D147" s="315" t="s">
        <v>143</v>
      </c>
      <c r="E147" s="316"/>
      <c r="F147" s="316"/>
      <c r="G147" s="316"/>
      <c r="H147" s="316"/>
      <c r="I147" s="316"/>
      <c r="J147" s="316"/>
      <c r="K147" s="317"/>
    </row>
    <row r="148" spans="1:14" ht="8.2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</row>
    <row r="149" spans="1:14" ht="27" customHeight="1">
      <c r="A149" s="280" t="s">
        <v>40</v>
      </c>
      <c r="B149" s="281"/>
      <c r="C149" s="200" t="s">
        <v>41</v>
      </c>
      <c r="D149" s="286" t="s">
        <v>145</v>
      </c>
      <c r="E149" s="287"/>
      <c r="F149" s="287"/>
      <c r="G149" s="287"/>
      <c r="H149" s="287"/>
      <c r="I149" s="287"/>
      <c r="J149" s="287"/>
      <c r="K149" s="288"/>
    </row>
    <row r="150" spans="1:14" ht="21.75" customHeight="1">
      <c r="A150" s="282"/>
      <c r="B150" s="283"/>
      <c r="C150" s="200" t="s">
        <v>42</v>
      </c>
      <c r="D150" s="304">
        <v>1108</v>
      </c>
      <c r="E150" s="293"/>
      <c r="F150" s="293"/>
      <c r="G150" s="293"/>
      <c r="H150" s="293"/>
      <c r="I150" s="293"/>
      <c r="J150" s="293"/>
      <c r="K150" s="305"/>
    </row>
    <row r="151" spans="1:14" ht="26.25" customHeight="1">
      <c r="A151" s="282"/>
      <c r="B151" s="283"/>
      <c r="C151" s="200" t="s">
        <v>43</v>
      </c>
      <c r="D151" s="286" t="s">
        <v>227</v>
      </c>
      <c r="E151" s="287"/>
      <c r="F151" s="287"/>
      <c r="G151" s="287"/>
      <c r="H151" s="287"/>
      <c r="I151" s="287"/>
      <c r="J151" s="287"/>
      <c r="K151" s="288"/>
    </row>
    <row r="152" spans="1:14" ht="21.75" customHeight="1">
      <c r="A152" s="284"/>
      <c r="B152" s="285"/>
      <c r="C152" s="200" t="s">
        <v>44</v>
      </c>
      <c r="D152" s="304">
        <v>32002</v>
      </c>
      <c r="E152" s="293"/>
      <c r="F152" s="293"/>
      <c r="G152" s="293"/>
      <c r="H152" s="293"/>
      <c r="I152" s="293"/>
      <c r="J152" s="293"/>
      <c r="K152" s="305"/>
    </row>
    <row r="153" spans="1:14" ht="12.75" customHeight="1">
      <c r="A153" s="306" t="s">
        <v>45</v>
      </c>
      <c r="B153" s="307"/>
      <c r="C153" s="308"/>
      <c r="D153" s="304" t="s">
        <v>148</v>
      </c>
      <c r="E153" s="293"/>
      <c r="F153" s="293"/>
      <c r="G153" s="293"/>
      <c r="H153" s="293"/>
      <c r="I153" s="293"/>
      <c r="J153" s="293"/>
      <c r="K153" s="305"/>
    </row>
    <row r="154" spans="1:14" ht="11.25" customHeight="1">
      <c r="L154" s="63" t="s">
        <v>232</v>
      </c>
    </row>
    <row r="155" spans="1:14" ht="66" customHeight="1">
      <c r="A155" s="318" t="s">
        <v>50</v>
      </c>
      <c r="B155" s="320" t="s">
        <v>1</v>
      </c>
      <c r="C155" s="321"/>
      <c r="D155" s="318" t="s">
        <v>49</v>
      </c>
      <c r="E155" s="322" t="s">
        <v>3</v>
      </c>
      <c r="F155" s="323"/>
      <c r="G155" s="324"/>
      <c r="H155" s="318" t="s">
        <v>47</v>
      </c>
      <c r="I155" s="318" t="s">
        <v>4</v>
      </c>
      <c r="J155" s="318" t="s">
        <v>5</v>
      </c>
      <c r="K155" s="318" t="s">
        <v>6</v>
      </c>
      <c r="L155" s="322" t="s">
        <v>46</v>
      </c>
      <c r="M155" s="324"/>
      <c r="N155" s="318" t="s">
        <v>7</v>
      </c>
    </row>
    <row r="156" spans="1:14" ht="57.75" customHeight="1">
      <c r="A156" s="319"/>
      <c r="B156" s="199" t="s">
        <v>8</v>
      </c>
      <c r="C156" s="197" t="s">
        <v>0</v>
      </c>
      <c r="D156" s="319"/>
      <c r="E156" s="197" t="s">
        <v>48</v>
      </c>
      <c r="F156" s="197" t="s">
        <v>9</v>
      </c>
      <c r="G156" s="197" t="s">
        <v>10</v>
      </c>
      <c r="H156" s="319"/>
      <c r="I156" s="319"/>
      <c r="J156" s="319"/>
      <c r="K156" s="319"/>
      <c r="L156" s="197" t="s">
        <v>11</v>
      </c>
      <c r="M156" s="197" t="s">
        <v>12</v>
      </c>
      <c r="N156" s="319"/>
    </row>
    <row r="157" spans="1:14">
      <c r="A157" s="201" t="s">
        <v>13</v>
      </c>
      <c r="B157" s="201" t="s">
        <v>14</v>
      </c>
      <c r="C157" s="201" t="s">
        <v>15</v>
      </c>
      <c r="D157" s="201" t="s">
        <v>16</v>
      </c>
      <c r="E157" s="201" t="s">
        <v>17</v>
      </c>
      <c r="F157" s="201" t="s">
        <v>18</v>
      </c>
      <c r="G157" s="201" t="s">
        <v>19</v>
      </c>
      <c r="H157" s="201" t="s">
        <v>20</v>
      </c>
      <c r="I157" s="201" t="s">
        <v>21</v>
      </c>
      <c r="J157" s="201" t="s">
        <v>22</v>
      </c>
      <c r="K157" s="201" t="s">
        <v>23</v>
      </c>
      <c r="L157" s="201" t="s">
        <v>24</v>
      </c>
      <c r="M157" s="201" t="s">
        <v>25</v>
      </c>
      <c r="N157" s="201" t="s">
        <v>26</v>
      </c>
    </row>
    <row r="158" spans="1:14" ht="24" customHeight="1">
      <c r="A158" s="4">
        <v>1200000</v>
      </c>
      <c r="B158" s="5" t="s">
        <v>62</v>
      </c>
      <c r="C158" s="4" t="s">
        <v>28</v>
      </c>
      <c r="D158" s="128">
        <f>D160</f>
        <v>71712.899999999994</v>
      </c>
      <c r="E158" s="149">
        <f t="shared" ref="E158:G158" si="11">E160</f>
        <v>0</v>
      </c>
      <c r="F158" s="190">
        <f t="shared" si="11"/>
        <v>0</v>
      </c>
      <c r="G158" s="149">
        <f t="shared" si="11"/>
        <v>0</v>
      </c>
      <c r="H158" s="128">
        <f>D158+E158+F158+G158</f>
        <v>71712.899999999994</v>
      </c>
      <c r="I158" s="25">
        <f>I160</f>
        <v>0</v>
      </c>
      <c r="J158" s="25">
        <f t="shared" ref="J158:K158" si="12">J160</f>
        <v>0</v>
      </c>
      <c r="K158" s="25">
        <f t="shared" si="12"/>
        <v>0</v>
      </c>
      <c r="L158" s="147"/>
      <c r="M158" s="147"/>
      <c r="N158" s="147"/>
    </row>
    <row r="159" spans="1:14" ht="17.25">
      <c r="A159" s="4">
        <v>1210000</v>
      </c>
      <c r="B159" s="5" t="s">
        <v>63</v>
      </c>
      <c r="C159" s="4" t="s">
        <v>28</v>
      </c>
      <c r="D159" s="147"/>
      <c r="E159" s="147"/>
      <c r="F159" s="190"/>
      <c r="G159" s="147"/>
      <c r="H159" s="128">
        <f t="shared" ref="H159:H161" si="13">D159+E159+F159+G159</f>
        <v>0</v>
      </c>
      <c r="I159" s="147"/>
      <c r="J159" s="147"/>
      <c r="K159" s="147"/>
      <c r="L159" s="147"/>
      <c r="M159" s="147"/>
      <c r="N159" s="147"/>
    </row>
    <row r="160" spans="1:14" ht="15" customHeight="1">
      <c r="A160" s="4">
        <v>1216000</v>
      </c>
      <c r="B160" s="5" t="s">
        <v>119</v>
      </c>
      <c r="C160" s="4">
        <v>512900</v>
      </c>
      <c r="D160" s="128">
        <v>71712.899999999994</v>
      </c>
      <c r="E160" s="147"/>
      <c r="F160" s="190"/>
      <c r="G160" s="147"/>
      <c r="H160" s="128">
        <f t="shared" si="13"/>
        <v>71712.899999999994</v>
      </c>
      <c r="I160" s="147"/>
      <c r="J160" s="147"/>
      <c r="K160" s="147"/>
      <c r="L160" s="147"/>
      <c r="M160" s="147"/>
      <c r="N160" s="147"/>
    </row>
    <row r="161" spans="1:14" ht="17.25" customHeight="1">
      <c r="A161" s="4">
        <v>1000000</v>
      </c>
      <c r="B161" s="4" t="s">
        <v>184</v>
      </c>
      <c r="C161" s="4"/>
      <c r="D161" s="128">
        <f>D158</f>
        <v>71712.899999999994</v>
      </c>
      <c r="E161" s="149">
        <f t="shared" ref="E161:G161" si="14">E158</f>
        <v>0</v>
      </c>
      <c r="F161" s="190">
        <f t="shared" si="14"/>
        <v>0</v>
      </c>
      <c r="G161" s="149">
        <f t="shared" si="14"/>
        <v>0</v>
      </c>
      <c r="H161" s="128">
        <f t="shared" si="13"/>
        <v>71712.899999999994</v>
      </c>
      <c r="I161" s="25">
        <f>I158</f>
        <v>0</v>
      </c>
      <c r="J161" s="25">
        <f>J158</f>
        <v>0</v>
      </c>
      <c r="K161" s="25">
        <f>K158</f>
        <v>0</v>
      </c>
      <c r="L161" s="147"/>
      <c r="M161" s="147"/>
      <c r="N161" s="147"/>
    </row>
    <row r="162" spans="1:14" ht="13.5" customHeight="1">
      <c r="A162" s="54"/>
      <c r="B162" s="54"/>
      <c r="C162" s="54"/>
      <c r="D162" s="191"/>
      <c r="E162" s="86"/>
      <c r="F162" s="203"/>
      <c r="G162" s="86"/>
      <c r="H162" s="191"/>
      <c r="I162" s="55"/>
      <c r="J162" s="55"/>
      <c r="K162" s="55"/>
      <c r="L162" s="56"/>
      <c r="M162" s="56"/>
      <c r="N162" s="56"/>
    </row>
    <row r="163" spans="1:14" ht="10.5" customHeight="1">
      <c r="A163" s="54"/>
      <c r="B163" s="54"/>
      <c r="C163" s="54"/>
      <c r="D163" s="191"/>
      <c r="E163" s="86"/>
      <c r="F163" s="203"/>
      <c r="G163" s="86"/>
      <c r="H163" s="191"/>
      <c r="I163" s="55"/>
      <c r="J163" s="55"/>
      <c r="K163" s="55"/>
      <c r="L163" s="56"/>
      <c r="M163" s="56"/>
      <c r="N163" s="56"/>
    </row>
    <row r="164" spans="1:14" ht="16.5" customHeight="1">
      <c r="B164" s="148" t="s">
        <v>322</v>
      </c>
      <c r="C164" s="278"/>
      <c r="D164" s="278"/>
      <c r="E164" s="278"/>
      <c r="F164" s="276" t="s">
        <v>67</v>
      </c>
      <c r="G164" s="276"/>
      <c r="I164" s="279" t="s">
        <v>265</v>
      </c>
      <c r="J164" s="279"/>
      <c r="K164" s="279"/>
    </row>
    <row r="165" spans="1:14" ht="16.5" customHeight="1">
      <c r="B165" s="8"/>
      <c r="C165" s="8"/>
      <c r="D165" s="1"/>
      <c r="F165" s="276" t="s">
        <v>68</v>
      </c>
      <c r="G165" s="276"/>
      <c r="I165" s="276" t="s">
        <v>69</v>
      </c>
      <c r="J165" s="276"/>
      <c r="K165" s="276"/>
    </row>
    <row r="166" spans="1:14">
      <c r="B166" s="195" t="s">
        <v>70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78" t="s">
        <v>71</v>
      </c>
      <c r="D167" s="278"/>
      <c r="E167" s="278"/>
      <c r="F167" s="276" t="s">
        <v>67</v>
      </c>
      <c r="G167" s="276"/>
      <c r="H167" s="7"/>
      <c r="I167" s="279" t="s">
        <v>202</v>
      </c>
      <c r="J167" s="279"/>
      <c r="K167" s="279"/>
    </row>
    <row r="168" spans="1:14" ht="16.5" customHeight="1">
      <c r="B168" s="8"/>
      <c r="C168" s="198"/>
      <c r="D168" s="198"/>
      <c r="E168" s="198"/>
      <c r="F168" s="276" t="s">
        <v>68</v>
      </c>
      <c r="G168" s="276"/>
      <c r="H168" s="7"/>
      <c r="I168" s="276" t="s">
        <v>69</v>
      </c>
      <c r="J168" s="276"/>
      <c r="K168" s="276"/>
    </row>
    <row r="169" spans="1:14">
      <c r="D169" s="152"/>
      <c r="I169" s="297" t="s">
        <v>122</v>
      </c>
      <c r="J169" s="297"/>
      <c r="K169" s="297"/>
    </row>
    <row r="170" spans="1:14">
      <c r="I170" s="254"/>
      <c r="J170" s="254"/>
      <c r="K170" s="254"/>
    </row>
    <row r="171" spans="1:14">
      <c r="A171" s="298" t="s">
        <v>120</v>
      </c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</row>
    <row r="172" spans="1:14">
      <c r="A172" s="298" t="s">
        <v>121</v>
      </c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</row>
    <row r="173" spans="1:14">
      <c r="A173" s="298" t="s">
        <v>321</v>
      </c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</row>
    <row r="174" spans="1:14">
      <c r="M174" s="12"/>
    </row>
    <row r="175" spans="1:14">
      <c r="A175" s="300" t="s">
        <v>29</v>
      </c>
      <c r="B175" s="301"/>
      <c r="C175" s="252" t="s">
        <v>30</v>
      </c>
      <c r="D175" s="304" t="s">
        <v>144</v>
      </c>
      <c r="E175" s="293"/>
      <c r="F175" s="293"/>
      <c r="G175" s="293"/>
      <c r="H175" s="293"/>
      <c r="I175" s="293"/>
      <c r="J175" s="293"/>
      <c r="K175" s="305"/>
    </row>
    <row r="176" spans="1:14">
      <c r="A176" s="302"/>
      <c r="B176" s="303"/>
      <c r="C176" s="252" t="s">
        <v>31</v>
      </c>
      <c r="D176" s="304">
        <v>104021</v>
      </c>
      <c r="E176" s="293"/>
      <c r="F176" s="293"/>
      <c r="G176" s="293"/>
      <c r="H176" s="293"/>
      <c r="I176" s="293"/>
      <c r="J176" s="293"/>
      <c r="K176" s="305"/>
    </row>
    <row r="177" spans="1:1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</row>
    <row r="178" spans="1:11">
      <c r="A178" s="300" t="s">
        <v>32</v>
      </c>
      <c r="B178" s="301"/>
      <c r="C178" s="252" t="s">
        <v>30</v>
      </c>
      <c r="D178" s="304" t="s">
        <v>144</v>
      </c>
      <c r="E178" s="293"/>
      <c r="F178" s="293"/>
      <c r="G178" s="293"/>
      <c r="H178" s="293"/>
      <c r="I178" s="293"/>
      <c r="J178" s="293"/>
      <c r="K178" s="305"/>
    </row>
    <row r="179" spans="1:11">
      <c r="A179" s="302"/>
      <c r="B179" s="303"/>
      <c r="C179" s="252" t="s">
        <v>31</v>
      </c>
      <c r="D179" s="304">
        <v>104021</v>
      </c>
      <c r="E179" s="293"/>
      <c r="F179" s="293"/>
      <c r="G179" s="293"/>
      <c r="H179" s="293"/>
      <c r="I179" s="293"/>
      <c r="J179" s="293"/>
      <c r="K179" s="305"/>
    </row>
    <row r="180" spans="1:11">
      <c r="A180" s="293"/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</row>
    <row r="181" spans="1:11">
      <c r="A181" s="306" t="s">
        <v>33</v>
      </c>
      <c r="B181" s="307"/>
      <c r="C181" s="308"/>
      <c r="D181" s="304" t="s">
        <v>144</v>
      </c>
      <c r="E181" s="293"/>
      <c r="F181" s="293"/>
      <c r="G181" s="293"/>
      <c r="H181" s="293"/>
      <c r="I181" s="293"/>
      <c r="J181" s="293"/>
      <c r="K181" s="305"/>
    </row>
    <row r="182" spans="1:1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</row>
    <row r="183" spans="1:11">
      <c r="A183" s="306" t="s">
        <v>34</v>
      </c>
      <c r="B183" s="307"/>
      <c r="C183" s="308"/>
      <c r="D183" s="304">
        <v>1006</v>
      </c>
      <c r="E183" s="293"/>
      <c r="F183" s="293"/>
      <c r="G183" s="293"/>
      <c r="H183" s="293"/>
      <c r="I183" s="293"/>
      <c r="J183" s="293"/>
      <c r="K183" s="305"/>
    </row>
    <row r="184" spans="1:11">
      <c r="A184" s="293"/>
      <c r="B184" s="293"/>
      <c r="C184" s="293"/>
      <c r="D184" s="293"/>
      <c r="E184" s="293"/>
      <c r="F184" s="293"/>
      <c r="G184" s="293"/>
      <c r="H184" s="293"/>
      <c r="I184" s="293"/>
      <c r="J184" s="293"/>
      <c r="K184" s="293"/>
    </row>
    <row r="185" spans="1:11">
      <c r="A185" s="306" t="s">
        <v>35</v>
      </c>
      <c r="B185" s="307"/>
      <c r="C185" s="308"/>
      <c r="D185" s="304">
        <v>1</v>
      </c>
      <c r="E185" s="293"/>
      <c r="F185" s="293"/>
      <c r="G185" s="293"/>
      <c r="H185" s="293"/>
      <c r="I185" s="293"/>
      <c r="J185" s="293"/>
      <c r="K185" s="305"/>
    </row>
    <row r="186" spans="1:1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</row>
    <row r="187" spans="1:11">
      <c r="A187" s="309" t="s">
        <v>36</v>
      </c>
      <c r="B187" s="310"/>
      <c r="C187" s="252" t="s">
        <v>37</v>
      </c>
      <c r="D187" s="326" t="s">
        <v>142</v>
      </c>
      <c r="E187" s="327"/>
      <c r="F187" s="327"/>
      <c r="G187" s="327"/>
      <c r="H187" s="327"/>
      <c r="I187" s="327"/>
      <c r="J187" s="327"/>
      <c r="K187" s="328"/>
    </row>
    <row r="188" spans="1:11">
      <c r="A188" s="311"/>
      <c r="B188" s="312"/>
      <c r="C188" s="252" t="s">
        <v>38</v>
      </c>
      <c r="D188" s="296" t="s">
        <v>249</v>
      </c>
      <c r="E188" s="296"/>
      <c r="F188" s="296"/>
      <c r="G188" s="296"/>
      <c r="H188" s="296"/>
      <c r="I188" s="296"/>
      <c r="J188" s="296"/>
      <c r="K188" s="296"/>
    </row>
    <row r="189" spans="1:11">
      <c r="A189" s="313"/>
      <c r="B189" s="314"/>
      <c r="C189" s="252" t="s">
        <v>39</v>
      </c>
      <c r="D189" s="326" t="s">
        <v>142</v>
      </c>
      <c r="E189" s="327"/>
      <c r="F189" s="327"/>
      <c r="G189" s="327"/>
      <c r="H189" s="327"/>
      <c r="I189" s="327"/>
      <c r="J189" s="327"/>
      <c r="K189" s="328"/>
    </row>
    <row r="190" spans="1:1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</row>
    <row r="191" spans="1:11" ht="27">
      <c r="A191" s="280" t="s">
        <v>40</v>
      </c>
      <c r="B191" s="281"/>
      <c r="C191" s="252" t="s">
        <v>41</v>
      </c>
      <c r="D191" s="286" t="s">
        <v>145</v>
      </c>
      <c r="E191" s="287"/>
      <c r="F191" s="287"/>
      <c r="G191" s="287"/>
      <c r="H191" s="287"/>
      <c r="I191" s="287"/>
      <c r="J191" s="287"/>
      <c r="K191" s="288"/>
    </row>
    <row r="192" spans="1:11" ht="27">
      <c r="A192" s="282"/>
      <c r="B192" s="283"/>
      <c r="C192" s="252" t="s">
        <v>42</v>
      </c>
      <c r="D192" s="304">
        <v>1108</v>
      </c>
      <c r="E192" s="293"/>
      <c r="F192" s="293"/>
      <c r="G192" s="293"/>
      <c r="H192" s="293"/>
      <c r="I192" s="293"/>
      <c r="J192" s="293"/>
      <c r="K192" s="305"/>
    </row>
    <row r="193" spans="1:14" ht="33" customHeight="1">
      <c r="A193" s="282"/>
      <c r="B193" s="283"/>
      <c r="C193" s="252" t="s">
        <v>43</v>
      </c>
      <c r="D193" s="286" t="s">
        <v>273</v>
      </c>
      <c r="E193" s="287"/>
      <c r="F193" s="287"/>
      <c r="G193" s="287"/>
      <c r="H193" s="287"/>
      <c r="I193" s="287"/>
      <c r="J193" s="287"/>
      <c r="K193" s="288"/>
    </row>
    <row r="194" spans="1:14" ht="27">
      <c r="A194" s="284"/>
      <c r="B194" s="285"/>
      <c r="C194" s="252" t="s">
        <v>44</v>
      </c>
      <c r="D194" s="304">
        <v>31002</v>
      </c>
      <c r="E194" s="293"/>
      <c r="F194" s="293"/>
      <c r="G194" s="293"/>
      <c r="H194" s="293"/>
      <c r="I194" s="293"/>
      <c r="J194" s="293"/>
      <c r="K194" s="305"/>
    </row>
    <row r="195" spans="1:14">
      <c r="A195" s="306" t="s">
        <v>45</v>
      </c>
      <c r="B195" s="307"/>
      <c r="C195" s="308"/>
      <c r="D195" s="304" t="s">
        <v>148</v>
      </c>
      <c r="E195" s="293"/>
      <c r="F195" s="293"/>
      <c r="G195" s="293"/>
      <c r="H195" s="293"/>
      <c r="I195" s="293"/>
      <c r="J195" s="293"/>
      <c r="K195" s="305"/>
    </row>
    <row r="196" spans="1:14">
      <c r="L196" s="146" t="s">
        <v>231</v>
      </c>
    </row>
    <row r="197" spans="1:14" ht="23.25" customHeight="1">
      <c r="A197" s="318" t="s">
        <v>50</v>
      </c>
      <c r="B197" s="320" t="s">
        <v>1</v>
      </c>
      <c r="C197" s="321"/>
      <c r="D197" s="318" t="s">
        <v>49</v>
      </c>
      <c r="E197" s="322" t="s">
        <v>3</v>
      </c>
      <c r="F197" s="323"/>
      <c r="G197" s="324"/>
      <c r="H197" s="318" t="s">
        <v>47</v>
      </c>
      <c r="I197" s="318" t="s">
        <v>4</v>
      </c>
      <c r="J197" s="318" t="s">
        <v>5</v>
      </c>
      <c r="K197" s="318" t="s">
        <v>6</v>
      </c>
      <c r="L197" s="322" t="s">
        <v>46</v>
      </c>
      <c r="M197" s="324"/>
      <c r="N197" s="318" t="s">
        <v>7</v>
      </c>
    </row>
    <row r="198" spans="1:14" ht="67.5">
      <c r="A198" s="319"/>
      <c r="B198" s="253" t="s">
        <v>8</v>
      </c>
      <c r="C198" s="250" t="s">
        <v>0</v>
      </c>
      <c r="D198" s="319"/>
      <c r="E198" s="250" t="s">
        <v>48</v>
      </c>
      <c r="F198" s="250" t="s">
        <v>9</v>
      </c>
      <c r="G198" s="250" t="s">
        <v>10</v>
      </c>
      <c r="H198" s="319"/>
      <c r="I198" s="319"/>
      <c r="J198" s="319"/>
      <c r="K198" s="319"/>
      <c r="L198" s="250" t="s">
        <v>11</v>
      </c>
      <c r="M198" s="250" t="s">
        <v>12</v>
      </c>
      <c r="N198" s="319"/>
    </row>
    <row r="199" spans="1:14">
      <c r="A199" s="255" t="s">
        <v>13</v>
      </c>
      <c r="B199" s="255" t="s">
        <v>14</v>
      </c>
      <c r="C199" s="255" t="s">
        <v>15</v>
      </c>
      <c r="D199" s="255" t="s">
        <v>16</v>
      </c>
      <c r="E199" s="255" t="s">
        <v>17</v>
      </c>
      <c r="F199" s="255" t="s">
        <v>18</v>
      </c>
      <c r="G199" s="255" t="s">
        <v>19</v>
      </c>
      <c r="H199" s="255" t="s">
        <v>20</v>
      </c>
      <c r="I199" s="255" t="s">
        <v>21</v>
      </c>
      <c r="J199" s="255" t="s">
        <v>22</v>
      </c>
      <c r="K199" s="255" t="s">
        <v>23</v>
      </c>
      <c r="L199" s="255" t="s">
        <v>24</v>
      </c>
      <c r="M199" s="255" t="s">
        <v>25</v>
      </c>
      <c r="N199" s="255" t="s">
        <v>26</v>
      </c>
    </row>
    <row r="200" spans="1:14" ht="27">
      <c r="A200" s="4">
        <v>1200000</v>
      </c>
      <c r="B200" s="5" t="s">
        <v>62</v>
      </c>
      <c r="C200" s="4" t="s">
        <v>28</v>
      </c>
      <c r="D200" s="175">
        <f>D202</f>
        <v>0</v>
      </c>
      <c r="E200" s="149">
        <f t="shared" ref="E200:G200" si="15">E202</f>
        <v>0</v>
      </c>
      <c r="F200" s="190">
        <f t="shared" si="15"/>
        <v>338967.2</v>
      </c>
      <c r="G200" s="149">
        <f t="shared" si="15"/>
        <v>0</v>
      </c>
      <c r="H200" s="175">
        <f>D200+E200+F200+G200</f>
        <v>338967.2</v>
      </c>
      <c r="I200" s="25">
        <f>I202</f>
        <v>0</v>
      </c>
      <c r="J200" s="25">
        <f t="shared" ref="J200:K200" si="16">J202</f>
        <v>0</v>
      </c>
      <c r="K200" s="190">
        <f t="shared" si="16"/>
        <v>338967.19</v>
      </c>
      <c r="L200" s="147"/>
      <c r="M200" s="147"/>
      <c r="N200" s="147"/>
    </row>
    <row r="201" spans="1:14" ht="17.25">
      <c r="A201" s="4">
        <v>1210000</v>
      </c>
      <c r="B201" s="5" t="s">
        <v>63</v>
      </c>
      <c r="C201" s="4" t="s">
        <v>28</v>
      </c>
      <c r="D201" s="178"/>
      <c r="E201" s="147"/>
      <c r="F201" s="190"/>
      <c r="G201" s="147"/>
      <c r="H201" s="175"/>
      <c r="I201" s="147"/>
      <c r="J201" s="147"/>
      <c r="K201" s="190"/>
      <c r="L201" s="147"/>
      <c r="M201" s="147"/>
      <c r="N201" s="147"/>
    </row>
    <row r="202" spans="1:14" ht="17.25">
      <c r="A202" s="4">
        <v>1216000</v>
      </c>
      <c r="B202" s="5" t="s">
        <v>119</v>
      </c>
      <c r="C202" s="4">
        <v>512900</v>
      </c>
      <c r="D202" s="175"/>
      <c r="E202" s="147"/>
      <c r="F202" s="190">
        <v>338967.2</v>
      </c>
      <c r="G202" s="147"/>
      <c r="H202" s="175">
        <f t="shared" ref="H202:H203" si="17">D202+E202+F202+G202</f>
        <v>338967.2</v>
      </c>
      <c r="I202" s="147"/>
      <c r="J202" s="147"/>
      <c r="K202" s="190">
        <v>338967.19</v>
      </c>
      <c r="L202" s="147"/>
      <c r="M202" s="147"/>
      <c r="N202" s="147"/>
    </row>
    <row r="203" spans="1:14" ht="17.25">
      <c r="A203" s="4">
        <v>1000000</v>
      </c>
      <c r="B203" s="4" t="s">
        <v>184</v>
      </c>
      <c r="C203" s="4"/>
      <c r="D203" s="175">
        <f>D200</f>
        <v>0</v>
      </c>
      <c r="E203" s="149">
        <f t="shared" ref="E203:G203" si="18">E200</f>
        <v>0</v>
      </c>
      <c r="F203" s="190">
        <f t="shared" si="18"/>
        <v>338967.2</v>
      </c>
      <c r="G203" s="149">
        <f t="shared" si="18"/>
        <v>0</v>
      </c>
      <c r="H203" s="175">
        <f t="shared" si="17"/>
        <v>338967.2</v>
      </c>
      <c r="I203" s="25">
        <f>I200</f>
        <v>0</v>
      </c>
      <c r="J203" s="25">
        <f>J200</f>
        <v>0</v>
      </c>
      <c r="K203" s="190">
        <f>K200</f>
        <v>338967.19</v>
      </c>
      <c r="L203" s="147"/>
      <c r="M203" s="147"/>
      <c r="N203" s="147"/>
    </row>
    <row r="204" spans="1:14" ht="17.25">
      <c r="A204" s="54"/>
      <c r="B204" s="54"/>
      <c r="C204" s="54"/>
      <c r="D204" s="202"/>
      <c r="E204" s="86"/>
      <c r="F204" s="203"/>
      <c r="G204" s="86"/>
      <c r="H204" s="202"/>
      <c r="I204" s="55"/>
      <c r="J204" s="55"/>
      <c r="K204" s="55"/>
      <c r="L204" s="56"/>
      <c r="M204" s="56"/>
      <c r="N204" s="56"/>
    </row>
    <row r="205" spans="1:14">
      <c r="B205" s="148" t="s">
        <v>322</v>
      </c>
      <c r="C205" s="278" t="s">
        <v>66</v>
      </c>
      <c r="D205" s="278"/>
      <c r="E205" s="278"/>
      <c r="F205" s="276" t="s">
        <v>67</v>
      </c>
      <c r="G205" s="276"/>
      <c r="I205" s="279" t="s">
        <v>265</v>
      </c>
      <c r="J205" s="279"/>
      <c r="K205" s="279"/>
    </row>
    <row r="206" spans="1:14">
      <c r="B206" s="8"/>
      <c r="C206" s="8"/>
      <c r="D206" s="1"/>
      <c r="F206" s="276" t="s">
        <v>68</v>
      </c>
      <c r="G206" s="276"/>
      <c r="I206" s="276" t="s">
        <v>69</v>
      </c>
      <c r="J206" s="276"/>
      <c r="K206" s="276"/>
    </row>
    <row r="207" spans="1:14">
      <c r="B207" s="249" t="s">
        <v>70</v>
      </c>
      <c r="C207" s="8"/>
      <c r="D207" s="8"/>
      <c r="E207" s="8"/>
      <c r="F207" s="8"/>
      <c r="G207" s="8"/>
      <c r="H207" s="8"/>
    </row>
    <row r="208" spans="1:14">
      <c r="B208" s="8"/>
      <c r="C208" s="278" t="s">
        <v>71</v>
      </c>
      <c r="D208" s="278"/>
      <c r="E208" s="278"/>
      <c r="F208" s="276" t="s">
        <v>67</v>
      </c>
      <c r="G208" s="276"/>
      <c r="H208" s="7"/>
      <c r="I208" s="279" t="s">
        <v>202</v>
      </c>
      <c r="J208" s="279"/>
      <c r="K208" s="279"/>
    </row>
    <row r="209" spans="2:11">
      <c r="B209" s="8"/>
      <c r="C209" s="251"/>
      <c r="D209" s="251"/>
      <c r="E209" s="251"/>
      <c r="F209" s="276" t="s">
        <v>68</v>
      </c>
      <c r="G209" s="276"/>
      <c r="H209" s="7"/>
      <c r="I209" s="276" t="s">
        <v>69</v>
      </c>
      <c r="J209" s="276"/>
      <c r="K209" s="276"/>
    </row>
  </sheetData>
  <mergeCells count="265"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  <mergeCell ref="I169:K169"/>
    <mergeCell ref="A171:K171"/>
    <mergeCell ref="A172:K172"/>
    <mergeCell ref="A173:K173"/>
    <mergeCell ref="A175:B176"/>
    <mergeCell ref="D175:K175"/>
    <mergeCell ref="D176:K176"/>
    <mergeCell ref="A177:K177"/>
    <mergeCell ref="A178:B179"/>
    <mergeCell ref="D178:K178"/>
    <mergeCell ref="D179:K179"/>
    <mergeCell ref="A180:K180"/>
    <mergeCell ref="A181:C181"/>
    <mergeCell ref="D181:K181"/>
    <mergeCell ref="A182:K182"/>
    <mergeCell ref="A183:C183"/>
    <mergeCell ref="D183:K183"/>
    <mergeCell ref="A184:K184"/>
    <mergeCell ref="A185:C185"/>
    <mergeCell ref="D185:K185"/>
    <mergeCell ref="A186:K186"/>
    <mergeCell ref="A187:B189"/>
    <mergeCell ref="D187:K187"/>
    <mergeCell ref="D188:K188"/>
    <mergeCell ref="D189:K189"/>
    <mergeCell ref="A190:K190"/>
    <mergeCell ref="A191:B194"/>
    <mergeCell ref="D191:K191"/>
    <mergeCell ref="D192:K192"/>
    <mergeCell ref="D193:K193"/>
    <mergeCell ref="D194:K194"/>
    <mergeCell ref="A195:C195"/>
    <mergeCell ref="D195:K195"/>
    <mergeCell ref="A197:A198"/>
    <mergeCell ref="B197:C197"/>
    <mergeCell ref="D197:D198"/>
    <mergeCell ref="E197:G197"/>
    <mergeCell ref="H197:H198"/>
    <mergeCell ref="I197:I198"/>
    <mergeCell ref="J197:J198"/>
    <mergeCell ref="K197:K198"/>
    <mergeCell ref="F209:G209"/>
    <mergeCell ref="I209:K209"/>
    <mergeCell ref="L197:M197"/>
    <mergeCell ref="N197:N198"/>
    <mergeCell ref="C205:E205"/>
    <mergeCell ref="F205:G205"/>
    <mergeCell ref="I205:K205"/>
    <mergeCell ref="F206:G206"/>
    <mergeCell ref="I206:K206"/>
    <mergeCell ref="C208:E208"/>
    <mergeCell ref="F208:G208"/>
    <mergeCell ref="I208:K208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2023-10-27T11:53:41Z</dcterms:modified>
</cp:coreProperties>
</file>